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.JIMU(事務)\T.国際交流T\13.留学生係\07. 留学生支援全般\2 履修関係\R7\"/>
    </mc:Choice>
  </mc:AlternateContent>
  <xr:revisionPtr revIDLastSave="0" documentId="8_{D2A6C473-F4EF-4B91-84E2-85EE43D352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履修届" sheetId="1" r:id="rId1"/>
    <sheet name="手引きmanual" sheetId="3" r:id="rId2"/>
    <sheet name="（参照用）授業情報" sheetId="2" r:id="rId3"/>
  </sheets>
  <definedNames>
    <definedName name="_xlnm.Print_Area" localSheetId="0">履修届!$D$1:$N$43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9" i="1" l="1"/>
  <c r="C9" i="1"/>
  <c r="K10" i="1"/>
  <c r="J10" i="1"/>
  <c r="H10" i="1"/>
  <c r="F10" i="1"/>
  <c r="E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K9" i="1"/>
  <c r="J9" i="1"/>
  <c r="F9" i="1"/>
  <c r="E9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0" i="1"/>
  <c r="A11" i="1"/>
  <c r="A12" i="1"/>
  <c r="A9" i="1"/>
  <c r="B9" i="1"/>
</calcChain>
</file>

<file path=xl/sharedStrings.xml><?xml version="1.0" encoding="utf-8"?>
<sst xmlns="http://schemas.openxmlformats.org/spreadsheetml/2006/main" count="246" uniqueCount="155">
  <si>
    <t>留学生用履修届　Registration Request for International Students</t>
    <phoneticPr fontId="7"/>
  </si>
  <si>
    <t>黄色のところは自分で入力し、緑はプルダウンから選ぶ。In yellow, enter your own information.　In green, choose from the pull-down menu.</t>
    <phoneticPr fontId="7"/>
  </si>
  <si>
    <r>
      <t xml:space="preserve">学籍番号 / student #
</t>
    </r>
    <r>
      <rPr>
        <sz val="11"/>
        <color rgb="FFFF0000"/>
        <rFont val="ＭＳ Ｐゴシック"/>
        <family val="3"/>
        <charset val="128"/>
      </rPr>
      <t>kなしの数字7つ</t>
    </r>
    <rPh sb="0" eb="2">
      <t>ガクセキ</t>
    </rPh>
    <rPh sb="2" eb="4">
      <t>バンゴウ</t>
    </rPh>
    <rPh sb="21" eb="23">
      <t>スウジ</t>
    </rPh>
    <phoneticPr fontId="7"/>
  </si>
  <si>
    <t>氏名/ name</t>
    <phoneticPr fontId="7"/>
  </si>
  <si>
    <t>身　　　　分 / status at Ocha-dai</t>
  </si>
  <si>
    <t>指導教員/advisor</t>
    <rPh sb="0" eb="2">
      <t>シドウ</t>
    </rPh>
    <rPh sb="2" eb="4">
      <t>キョウイン</t>
    </rPh>
    <phoneticPr fontId="7"/>
  </si>
  <si>
    <t xml:space="preserve"> 漢字・カタカナ</t>
    <rPh sb="1" eb="3">
      <t>カンジ</t>
    </rPh>
    <phoneticPr fontId="7"/>
  </si>
  <si>
    <t>〇〇〇〇</t>
    <phoneticPr fontId="7"/>
  </si>
  <si>
    <t>科目番号
class code</t>
    <rPh sb="0" eb="2">
      <t>カモク</t>
    </rPh>
    <rPh sb="2" eb="4">
      <t>バンゴウ</t>
    </rPh>
    <phoneticPr fontId="7"/>
  </si>
  <si>
    <t>曜日・時間
day/period</t>
    <rPh sb="0" eb="2">
      <t>ヨウビ</t>
    </rPh>
    <rPh sb="3" eb="5">
      <t>ジカン</t>
    </rPh>
    <phoneticPr fontId="7"/>
  </si>
  <si>
    <t xml:space="preserve">科　　　　目
Course title </t>
    <rPh sb="0" eb="1">
      <t>カ</t>
    </rPh>
    <rPh sb="5" eb="6">
      <t>メ</t>
    </rPh>
    <phoneticPr fontId="7"/>
  </si>
  <si>
    <t>教員
instructor</t>
    <rPh sb="0" eb="1">
      <t>キョウカン</t>
    </rPh>
    <rPh sb="1" eb="2">
      <t>イン</t>
    </rPh>
    <phoneticPr fontId="7"/>
  </si>
  <si>
    <t>開講学期
semester</t>
    <rPh sb="0" eb="2">
      <t>カイコウ</t>
    </rPh>
    <rPh sb="2" eb="4">
      <t>ガッキ</t>
    </rPh>
    <phoneticPr fontId="7"/>
  </si>
  <si>
    <t>semester</t>
    <phoneticPr fontId="7"/>
  </si>
  <si>
    <t>24G0102</t>
    <phoneticPr fontId="7"/>
  </si>
  <si>
    <t>月</t>
    <rPh sb="0" eb="1">
      <t>ゲツ</t>
    </rPh>
    <phoneticPr fontId="7"/>
  </si>
  <si>
    <t>5～6</t>
    <phoneticPr fontId="7"/>
  </si>
  <si>
    <t xml:space="preserve">リベラルアーツ演習Ⅰ </t>
    <phoneticPr fontId="7"/>
  </si>
  <si>
    <t>　古瀬　奈津子</t>
    <rPh sb="1" eb="3">
      <t>フルセ</t>
    </rPh>
    <rPh sb="4" eb="7">
      <t>ナツコ</t>
    </rPh>
    <phoneticPr fontId="7"/>
  </si>
  <si>
    <t>前期</t>
    <rPh sb="0" eb="2">
      <t>ゼンキ</t>
    </rPh>
    <phoneticPr fontId="7"/>
  </si>
  <si>
    <t xml:space="preserve"> </t>
    <phoneticPr fontId="7"/>
  </si>
  <si>
    <t>●履修届提出先：交換留学生：Moodle「国際教育センター（来日交換留学生） 」</t>
    <phoneticPr fontId="7"/>
  </si>
  <si>
    <t>黄色のところは自分で入力する。緑はプルダウンメニューから選ぶ。</t>
    <rPh sb="0" eb="2">
      <t>キイロ</t>
    </rPh>
    <rPh sb="7" eb="9">
      <t>ジブン</t>
    </rPh>
    <rPh sb="10" eb="12">
      <t>ニュウリョク</t>
    </rPh>
    <phoneticPr fontId="7"/>
  </si>
  <si>
    <t>In yellow, enter your own information.　In green, choose from the pull-down menu.</t>
    <phoneticPr fontId="7"/>
  </si>
  <si>
    <r>
      <t>１．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自分の名前は漢字、カタカナ、アルファベットいずれも可能</t>
    </r>
    <phoneticPr fontId="7"/>
  </si>
  <si>
    <t>Your name can be in kanji, katakana, or alphabet.</t>
  </si>
  <si>
    <t>２．身分はプルダウンから選ぶ</t>
  </si>
  <si>
    <t>Select your status from the pull-down menu.</t>
  </si>
  <si>
    <r>
      <t>３．正規科目の科目番号は</t>
    </r>
    <r>
      <rPr>
        <sz val="12"/>
        <color rgb="FFFF0000"/>
        <rFont val="UD デジタル 教科書体 NP-R"/>
        <family val="1"/>
        <charset val="128"/>
      </rPr>
      <t>半角</t>
    </r>
    <r>
      <rPr>
        <sz val="12"/>
        <rFont val="UD デジタル 教科書体 NP-R"/>
        <family val="1"/>
        <charset val="128"/>
      </rPr>
      <t>で入力。全角で入れると、表に反映されない。</t>
    </r>
    <rPh sb="18" eb="20">
      <t>ゼンカク</t>
    </rPh>
    <rPh sb="21" eb="22">
      <t>イ</t>
    </rPh>
    <rPh sb="26" eb="27">
      <t>ヒョウ</t>
    </rPh>
    <rPh sb="28" eb="30">
      <t>ハンエイ</t>
    </rPh>
    <phoneticPr fontId="7"/>
  </si>
  <si>
    <t xml:space="preserve">Enter the course number in half-width characters. If you enter them in double-byte characters, they will not be reflected in the table. </t>
  </si>
  <si>
    <r>
      <t>４．</t>
    </r>
    <r>
      <rPr>
        <sz val="7"/>
        <rFont val="UD デジタル 教科書体 NP-R"/>
        <family val="1"/>
        <charset val="128"/>
      </rPr>
      <t xml:space="preserve"> </t>
    </r>
    <r>
      <rPr>
        <sz val="12"/>
        <rFont val="UD デジタル 教科書体 NP-R"/>
        <family val="1"/>
        <charset val="128"/>
      </rPr>
      <t>特設科目の場合、「国際教育センターが作成した日本語授業時間割」の横の数字を入れる</t>
    </r>
    <phoneticPr fontId="7"/>
  </si>
  <si>
    <t>For special Japanese courses, enter the number next to "Japanese class schedule" created by the Center for International Education.</t>
    <phoneticPr fontId="7"/>
  </si>
  <si>
    <r>
      <t>５「国際教育センターが作成した日本語授業時間割」に載っていない</t>
    </r>
    <r>
      <rPr>
        <sz val="11"/>
        <rFont val="UD デジタル 教科書体 NP-R"/>
        <family val="1"/>
        <charset val="128"/>
      </rPr>
      <t>正規科目は、学生がすべて手打ちで入力する。</t>
    </r>
    <phoneticPr fontId="7"/>
  </si>
  <si>
    <t>For regular courses that are not on the "Japanese Language Course Timetable" students must enter all the information by hand.</t>
  </si>
  <si>
    <t>６．      特設科目の場合、「国際教育センターが作成した日本語授業時間割」の横の数字を入れる＊（センターAAに萩原から説明する）</t>
  </si>
  <si>
    <t>単位取得を希望する場合０を入力。基本的に留学生は全員０を入力すること。</t>
    <rPh sb="0" eb="4">
      <t>タンイシュトク</t>
    </rPh>
    <rPh sb="5" eb="7">
      <t>キボウ</t>
    </rPh>
    <rPh sb="9" eb="11">
      <t>バアイ</t>
    </rPh>
    <rPh sb="13" eb="15">
      <t>ニュウリョク</t>
    </rPh>
    <rPh sb="16" eb="19">
      <t>キホンテキ</t>
    </rPh>
    <rPh sb="20" eb="23">
      <t>リュウガクセイ</t>
    </rPh>
    <rPh sb="24" eb="26">
      <t>ゼンイン</t>
    </rPh>
    <rPh sb="28" eb="30">
      <t>ニュウリョク</t>
    </rPh>
    <phoneticPr fontId="7"/>
  </si>
  <si>
    <t>Enter 0 if you wish to earn credits. Basically, all international students must enter 0.</t>
  </si>
  <si>
    <t>７．      特設科目の場合、「国際教育センターが作成した日本語授業時間割」の横の数字を入れる＊（センターAAに萩原から説明する）</t>
  </si>
  <si>
    <t>授業コード入力後、E～K列に表示された内容が合っているか、必ず自分で確認すること</t>
    <phoneticPr fontId="7"/>
  </si>
  <si>
    <t>After entering the class code, be sure to check by yourself if the information displayed in columns E to K is correct.</t>
  </si>
  <si>
    <t>正規科目　regular courses</t>
    <rPh sb="0" eb="4">
      <t>セイキカモク</t>
    </rPh>
    <phoneticPr fontId="7"/>
  </si>
  <si>
    <t>25G0102</t>
    <phoneticPr fontId="7"/>
  </si>
  <si>
    <t>日本語演習ⅠB</t>
    <rPh sb="0" eb="3">
      <t>ニホンゴ</t>
    </rPh>
    <rPh sb="3" eb="5">
      <t>エンシュウ</t>
    </rPh>
    <phoneticPr fontId="7"/>
  </si>
  <si>
    <t>市原　明日香</t>
    <phoneticPr fontId="7"/>
  </si>
  <si>
    <t>金</t>
  </si>
  <si>
    <t>7～8</t>
    <phoneticPr fontId="7"/>
  </si>
  <si>
    <t>後期</t>
    <phoneticPr fontId="7"/>
  </si>
  <si>
    <t>25G0104</t>
    <phoneticPr fontId="7"/>
  </si>
  <si>
    <t>日本語演習ⅡB</t>
    <rPh sb="0" eb="3">
      <t>ニホンゴ</t>
    </rPh>
    <rPh sb="3" eb="5">
      <t>エンシュウ</t>
    </rPh>
    <phoneticPr fontId="7"/>
  </si>
  <si>
    <t>小林　智香子</t>
    <phoneticPr fontId="7"/>
  </si>
  <si>
    <t>木</t>
    <rPh sb="0" eb="1">
      <t>モク</t>
    </rPh>
    <phoneticPr fontId="7"/>
  </si>
  <si>
    <t>25G0106</t>
    <phoneticPr fontId="7"/>
  </si>
  <si>
    <t>日本語演習ⅢB</t>
    <rPh sb="0" eb="3">
      <t>ニホンゴ</t>
    </rPh>
    <rPh sb="3" eb="5">
      <t>エンシュウ</t>
    </rPh>
    <phoneticPr fontId="7"/>
  </si>
  <si>
    <t>加藤　直子</t>
    <phoneticPr fontId="7"/>
  </si>
  <si>
    <t>水</t>
    <rPh sb="0" eb="1">
      <t>スイ</t>
    </rPh>
    <phoneticPr fontId="7"/>
  </si>
  <si>
    <t>3～4</t>
    <phoneticPr fontId="7"/>
  </si>
  <si>
    <t>25G0108</t>
    <phoneticPr fontId="7"/>
  </si>
  <si>
    <t>日本語演習ⅣB</t>
    <rPh sb="0" eb="3">
      <t>ニホンゴ</t>
    </rPh>
    <rPh sb="3" eb="5">
      <t>エンシュウ</t>
    </rPh>
    <phoneticPr fontId="7"/>
  </si>
  <si>
    <t>金</t>
    <phoneticPr fontId="7"/>
  </si>
  <si>
    <t>25G0110</t>
    <phoneticPr fontId="7"/>
  </si>
  <si>
    <t>日本語演習ⅤB</t>
    <rPh sb="0" eb="3">
      <t>ニホンゴ</t>
    </rPh>
    <rPh sb="3" eb="5">
      <t>エンシュウ</t>
    </rPh>
    <phoneticPr fontId="7"/>
  </si>
  <si>
    <t>李　址遠</t>
    <phoneticPr fontId="7"/>
  </si>
  <si>
    <t>25G0202</t>
    <phoneticPr fontId="7"/>
  </si>
  <si>
    <t>日本事情演習ⅠB</t>
    <rPh sb="0" eb="2">
      <t>ニホン</t>
    </rPh>
    <rPh sb="2" eb="4">
      <t>ジジョウ</t>
    </rPh>
    <rPh sb="4" eb="6">
      <t>エンシュウ</t>
    </rPh>
    <phoneticPr fontId="7"/>
  </si>
  <si>
    <t>櫻井　薫子</t>
    <rPh sb="0" eb="2">
      <t>サクライ</t>
    </rPh>
    <rPh sb="3" eb="5">
      <t>カオルコ</t>
    </rPh>
    <phoneticPr fontId="7"/>
  </si>
  <si>
    <t>25G0204</t>
    <phoneticPr fontId="7"/>
  </si>
  <si>
    <t>日本事情演習ⅡB</t>
    <rPh sb="0" eb="2">
      <t>ニホン</t>
    </rPh>
    <rPh sb="2" eb="4">
      <t>ジジョウ</t>
    </rPh>
    <rPh sb="4" eb="6">
      <t>エンシュウ</t>
    </rPh>
    <phoneticPr fontId="7"/>
  </si>
  <si>
    <t>西川　朋美</t>
    <rPh sb="0" eb="2">
      <t>ニシカワ</t>
    </rPh>
    <rPh sb="3" eb="5">
      <t>トモミ</t>
    </rPh>
    <phoneticPr fontId="7"/>
  </si>
  <si>
    <t>25G0206</t>
    <phoneticPr fontId="7"/>
  </si>
  <si>
    <t>日本事情演習ⅢB</t>
    <rPh sb="0" eb="2">
      <t>ニホン</t>
    </rPh>
    <rPh sb="2" eb="4">
      <t>ジジョウ</t>
    </rPh>
    <rPh sb="4" eb="6">
      <t>エンシュウ</t>
    </rPh>
    <phoneticPr fontId="7"/>
  </si>
  <si>
    <t>市原　明日香</t>
    <rPh sb="0" eb="2">
      <t>イチハラ</t>
    </rPh>
    <rPh sb="3" eb="6">
      <t>アスカ</t>
    </rPh>
    <phoneticPr fontId="7"/>
  </si>
  <si>
    <t>25G0208</t>
    <phoneticPr fontId="7"/>
  </si>
  <si>
    <t>日本事情演習ⅣB</t>
    <rPh sb="0" eb="2">
      <t>ニホン</t>
    </rPh>
    <rPh sb="2" eb="4">
      <t>ジジョウ</t>
    </rPh>
    <rPh sb="4" eb="6">
      <t>エンシュウ</t>
    </rPh>
    <phoneticPr fontId="7"/>
  </si>
  <si>
    <t>王一瓊</t>
  </si>
  <si>
    <t>5～6</t>
  </si>
  <si>
    <t>25G0210</t>
    <phoneticPr fontId="7"/>
  </si>
  <si>
    <t>日本事情演習ⅤB</t>
    <rPh sb="0" eb="2">
      <t>ニホン</t>
    </rPh>
    <rPh sb="2" eb="4">
      <t>ジジョウ</t>
    </rPh>
    <rPh sb="4" eb="6">
      <t>エンシュウ</t>
    </rPh>
    <phoneticPr fontId="7"/>
  </si>
  <si>
    <t>ERDENEE BINDERIYA</t>
    <phoneticPr fontId="7"/>
  </si>
  <si>
    <t>火</t>
    <rPh sb="0" eb="1">
      <t>カ</t>
    </rPh>
    <phoneticPr fontId="7"/>
  </si>
  <si>
    <t>1～2</t>
    <phoneticPr fontId="7"/>
  </si>
  <si>
    <t>25G0215</t>
    <phoneticPr fontId="7"/>
  </si>
  <si>
    <t>総合日本語Ⅰ</t>
    <rPh sb="0" eb="2">
      <t>ソウゴウ</t>
    </rPh>
    <rPh sb="2" eb="5">
      <t>ニホンゴ</t>
    </rPh>
    <phoneticPr fontId="7"/>
  </si>
  <si>
    <t>平野　美沙子</t>
    <rPh sb="0" eb="2">
      <t>ヒラノ</t>
    </rPh>
    <rPh sb="3" eb="6">
      <t>ミサコ</t>
    </rPh>
    <phoneticPr fontId="7"/>
  </si>
  <si>
    <t>25G0216</t>
    <phoneticPr fontId="7"/>
  </si>
  <si>
    <t>総合日本語Ⅱ</t>
    <rPh sb="0" eb="2">
      <t>ソウゴウ</t>
    </rPh>
    <rPh sb="2" eb="5">
      <t>ニホンゴ</t>
    </rPh>
    <phoneticPr fontId="7"/>
  </si>
  <si>
    <t>具　軟和</t>
    <rPh sb="0" eb="1">
      <t>グ</t>
    </rPh>
    <rPh sb="2" eb="3">
      <t>ナン</t>
    </rPh>
    <rPh sb="3" eb="4">
      <t>ワ</t>
    </rPh>
    <phoneticPr fontId="7"/>
  </si>
  <si>
    <t>特設科目 special Japanese courses</t>
    <rPh sb="0" eb="4">
      <t>トクセツカモク</t>
    </rPh>
    <phoneticPr fontId="7"/>
  </si>
  <si>
    <t>初中級B会話</t>
    <rPh sb="0" eb="3">
      <t>ショチュウキュウ</t>
    </rPh>
    <rPh sb="4" eb="6">
      <t>カイワ</t>
    </rPh>
    <phoneticPr fontId="7"/>
  </si>
  <si>
    <t>赤木　美香</t>
    <rPh sb="0" eb="2">
      <t>アカギ</t>
    </rPh>
    <rPh sb="3" eb="5">
      <t>ミカ</t>
    </rPh>
    <phoneticPr fontId="7"/>
  </si>
  <si>
    <t>火</t>
    <rPh sb="0" eb="1">
      <t>ヒ</t>
    </rPh>
    <phoneticPr fontId="7"/>
  </si>
  <si>
    <t>初中級B総合</t>
    <rPh sb="4" eb="6">
      <t>ソウゴウ</t>
    </rPh>
    <phoneticPr fontId="7"/>
  </si>
  <si>
    <t>佐々木　馨</t>
    <phoneticPr fontId="7"/>
  </si>
  <si>
    <t>中級B作文</t>
    <rPh sb="0" eb="2">
      <t>チュウキュウ</t>
    </rPh>
    <rPh sb="3" eb="5">
      <t>サクブン</t>
    </rPh>
    <phoneticPr fontId="7"/>
  </si>
  <si>
    <t>俵　加奈子</t>
    <rPh sb="0" eb="1">
      <t>タワラ</t>
    </rPh>
    <rPh sb="2" eb="5">
      <t>カナコ</t>
    </rPh>
    <phoneticPr fontId="7"/>
  </si>
  <si>
    <t>中級B文法</t>
    <rPh sb="0" eb="2">
      <t>チュウキュウ</t>
    </rPh>
    <rPh sb="3" eb="5">
      <t>ブンポウ</t>
    </rPh>
    <phoneticPr fontId="7"/>
  </si>
  <si>
    <t>中家　晶瑛</t>
    <rPh sb="0" eb="2">
      <t>ナカイエ</t>
    </rPh>
    <rPh sb="3" eb="5">
      <t>アキエイ</t>
    </rPh>
    <phoneticPr fontId="7"/>
  </si>
  <si>
    <t>中級B漢字</t>
    <rPh sb="0" eb="2">
      <t>チュウキュウ</t>
    </rPh>
    <rPh sb="3" eb="5">
      <t>カンジ</t>
    </rPh>
    <phoneticPr fontId="7"/>
  </si>
  <si>
    <t>黄　美蘭</t>
  </si>
  <si>
    <t>中級B会話</t>
    <rPh sb="0" eb="2">
      <t>チュウキュウ</t>
    </rPh>
    <rPh sb="3" eb="5">
      <t>カイワ</t>
    </rPh>
    <phoneticPr fontId="7"/>
  </si>
  <si>
    <t>柏　晨悦</t>
    <rPh sb="0" eb="1">
      <t>ハク</t>
    </rPh>
    <rPh sb="2" eb="4">
      <t>シンエツ</t>
    </rPh>
    <phoneticPr fontId="7"/>
  </si>
  <si>
    <t>中上級B読解</t>
    <rPh sb="0" eb="1">
      <t>チュウ</t>
    </rPh>
    <rPh sb="1" eb="3">
      <t>ジョウキュウ</t>
    </rPh>
    <rPh sb="4" eb="6">
      <t>ドッカイ</t>
    </rPh>
    <phoneticPr fontId="7"/>
  </si>
  <si>
    <t>小林　智香子</t>
    <rPh sb="0" eb="2">
      <t>コバヤシ</t>
    </rPh>
    <phoneticPr fontId="7"/>
  </si>
  <si>
    <t>中上級B文法</t>
    <rPh sb="0" eb="1">
      <t>チュウ</t>
    </rPh>
    <rPh sb="1" eb="3">
      <t>ジョウキュウ</t>
    </rPh>
    <rPh sb="4" eb="6">
      <t>ブンポウ</t>
    </rPh>
    <phoneticPr fontId="7"/>
  </si>
  <si>
    <t>中上級B漢字</t>
    <rPh sb="0" eb="1">
      <t>チュウ</t>
    </rPh>
    <rPh sb="1" eb="3">
      <t>ジョウキュウ</t>
    </rPh>
    <rPh sb="4" eb="6">
      <t>カンジ</t>
    </rPh>
    <phoneticPr fontId="7"/>
  </si>
  <si>
    <t>金</t>
    <rPh sb="0" eb="1">
      <t>キン</t>
    </rPh>
    <phoneticPr fontId="7"/>
  </si>
  <si>
    <t>中上級BN2対策</t>
    <rPh sb="0" eb="1">
      <t>チュウ</t>
    </rPh>
    <rPh sb="1" eb="3">
      <t>ジョウキュウ</t>
    </rPh>
    <rPh sb="6" eb="8">
      <t>タイサク</t>
    </rPh>
    <phoneticPr fontId="7"/>
  </si>
  <si>
    <t>清水　郷美</t>
    <phoneticPr fontId="17"/>
  </si>
  <si>
    <t>中上級B聴解</t>
    <rPh sb="0" eb="1">
      <t>チュウ</t>
    </rPh>
    <rPh sb="1" eb="3">
      <t>ジョウキュウ</t>
    </rPh>
    <rPh sb="4" eb="6">
      <t>チョウカイ</t>
    </rPh>
    <phoneticPr fontId="7"/>
  </si>
  <si>
    <t>貞安　薫</t>
  </si>
  <si>
    <t>上級B文法</t>
    <rPh sb="0" eb="2">
      <t>ジョウキュウ</t>
    </rPh>
    <rPh sb="3" eb="5">
      <t>ブンポウ</t>
    </rPh>
    <phoneticPr fontId="7"/>
  </si>
  <si>
    <t>山口　紀子</t>
    <phoneticPr fontId="17"/>
  </si>
  <si>
    <t>9～10</t>
    <phoneticPr fontId="7"/>
  </si>
  <si>
    <t>上級B漢字</t>
    <rPh sb="0" eb="2">
      <t>ジョウキュウ</t>
    </rPh>
    <rPh sb="3" eb="5">
      <t>カンジ</t>
    </rPh>
    <phoneticPr fontId="7"/>
  </si>
  <si>
    <t>加藤　直子</t>
  </si>
  <si>
    <t>上級BN1対策</t>
    <rPh sb="0" eb="2">
      <t>ジョウキュウ</t>
    </rPh>
    <rPh sb="5" eb="7">
      <t>タイサク</t>
    </rPh>
    <phoneticPr fontId="7"/>
  </si>
  <si>
    <t>王 舒茵</t>
    <rPh sb="0" eb="1">
      <t>オウ</t>
    </rPh>
    <rPh sb="2" eb="3">
      <t>ノ</t>
    </rPh>
    <rPh sb="3" eb="4">
      <t>シトネ</t>
    </rPh>
    <phoneticPr fontId="17"/>
  </si>
  <si>
    <t>水</t>
    <phoneticPr fontId="7"/>
  </si>
  <si>
    <t>上級B論文作法</t>
    <rPh sb="0" eb="2">
      <t>ジョウキュウ</t>
    </rPh>
    <rPh sb="3" eb="7">
      <t>ロンブンサホウ</t>
    </rPh>
    <phoneticPr fontId="7"/>
  </si>
  <si>
    <t>交換留学生指導</t>
    <phoneticPr fontId="7"/>
  </si>
  <si>
    <t>市原　明日香、櫻井　薫子</t>
    <rPh sb="7" eb="9">
      <t>サクライ</t>
    </rPh>
    <rPh sb="10" eb="12">
      <t>カオルコ</t>
    </rPh>
    <phoneticPr fontId="7"/>
  </si>
  <si>
    <t>日研生指導</t>
    <phoneticPr fontId="7"/>
  </si>
  <si>
    <t>西坂　祥平</t>
  </si>
  <si>
    <t>Summer Program</t>
    <phoneticPr fontId="7"/>
  </si>
  <si>
    <t>CODE</t>
    <phoneticPr fontId="7"/>
  </si>
  <si>
    <t>COURSE TITLE</t>
    <phoneticPr fontId="7"/>
  </si>
  <si>
    <t>INSTRUCTOR</t>
    <phoneticPr fontId="7"/>
  </si>
  <si>
    <t>DAYS OF THE WEEK</t>
    <phoneticPr fontId="7"/>
  </si>
  <si>
    <t>PERIOD</t>
    <phoneticPr fontId="7"/>
  </si>
  <si>
    <t>SEMESTER</t>
    <phoneticPr fontId="7"/>
  </si>
  <si>
    <t>Carrol Myles</t>
    <phoneticPr fontId="7"/>
  </si>
  <si>
    <t>25B6507</t>
    <phoneticPr fontId="7"/>
  </si>
  <si>
    <t>英語圏言語文化研究 III
Lecture on Anglophone Literature and
Culture Ⅲ</t>
    <phoneticPr fontId="7"/>
  </si>
  <si>
    <t>高桑晴子
(Haruko Takakuwa)</t>
    <phoneticPr fontId="7"/>
  </si>
  <si>
    <t>火
Tuesday</t>
    <phoneticPr fontId="7"/>
  </si>
  <si>
    <t>後期
Fall</t>
    <rPh sb="0" eb="2">
      <t>コウキ</t>
    </rPh>
    <phoneticPr fontId="7"/>
  </si>
  <si>
    <t>25D5081</t>
    <phoneticPr fontId="7"/>
  </si>
  <si>
    <t>生活経営学
Family Resource Management</t>
    <phoneticPr fontId="7"/>
  </si>
  <si>
    <t>月
Monday</t>
    <rPh sb="0" eb="1">
      <t>ガツ</t>
    </rPh>
    <phoneticPr fontId="7"/>
  </si>
  <si>
    <t>25B8510</t>
    <phoneticPr fontId="7"/>
  </si>
  <si>
    <t>比較ジェンダー論
Comparative Women's Studies</t>
    <phoneticPr fontId="7"/>
  </si>
  <si>
    <t>矢田　陽子
（Yoko Yada)</t>
    <phoneticPr fontId="7"/>
  </si>
  <si>
    <t>和久健司
(Kenji Waku)
福田智美
（Tomomi Fukuta)</t>
    <phoneticPr fontId="7"/>
  </si>
  <si>
    <t>25B2043</t>
    <phoneticPr fontId="7"/>
  </si>
  <si>
    <t>25B8501</t>
    <phoneticPr fontId="7"/>
  </si>
  <si>
    <t>グローバル化と労働Ⅰ
Globalization and Labor Ⅰ</t>
    <phoneticPr fontId="7"/>
  </si>
  <si>
    <t>文化変動論 I
Cultural Traｎsformation</t>
    <phoneticPr fontId="7"/>
  </si>
  <si>
    <t>北田依利
（Eri Kitada）</t>
    <rPh sb="0" eb="2">
      <t>キタダ</t>
    </rPh>
    <rPh sb="2" eb="3">
      <t>イ</t>
    </rPh>
    <rPh sb="3" eb="4">
      <t>トシ</t>
    </rPh>
    <phoneticPr fontId="7"/>
  </si>
  <si>
    <t>パーソナル・ブランディング
Personal Branding</t>
    <phoneticPr fontId="7"/>
  </si>
  <si>
    <t>ファシリテーション
Facilitation</t>
    <phoneticPr fontId="7"/>
  </si>
  <si>
    <t>河瀬恵子
（Kawase Keiko）</t>
    <rPh sb="0" eb="2">
      <t>カワセ</t>
    </rPh>
    <rPh sb="2" eb="4">
      <t>ケイコ</t>
    </rPh>
    <phoneticPr fontId="7"/>
  </si>
  <si>
    <t>To be informed</t>
    <phoneticPr fontId="7"/>
  </si>
  <si>
    <t>三好 誠（Makoto Miyoshi）</t>
    <rPh sb="0" eb="2">
      <t>ミヨシ</t>
    </rPh>
    <rPh sb="3" eb="4">
      <t>マコト</t>
    </rPh>
    <phoneticPr fontId="7"/>
  </si>
  <si>
    <t>12:20～13:05</t>
    <phoneticPr fontId="7"/>
  </si>
  <si>
    <r>
      <t>0:単位取得</t>
    </r>
    <r>
      <rPr>
        <sz val="10"/>
        <color rgb="FFFF0000"/>
        <rFont val="ＭＳ Ｐゴシック"/>
        <family val="3"/>
        <charset val="128"/>
      </rPr>
      <t>(Obtain Credits)</t>
    </r>
    <r>
      <rPr>
        <sz val="10"/>
        <rFont val="ＭＳ Ｐゴシック"/>
        <family val="3"/>
        <charset val="128"/>
      </rPr>
      <t xml:space="preserve">
1:聴講</t>
    </r>
    <r>
      <rPr>
        <sz val="10"/>
        <color rgb="FFFF0000"/>
        <rFont val="ＭＳ Ｐゴシック"/>
        <family val="3"/>
        <charset val="128"/>
      </rPr>
      <t>(Auditor: Non-Credit)</t>
    </r>
    <rPh sb="2" eb="4">
      <t>タンイ</t>
    </rPh>
    <rPh sb="4" eb="6">
      <t>シュトク</t>
    </rPh>
    <rPh sb="25" eb="27">
      <t>チョウコウ</t>
    </rPh>
    <phoneticPr fontId="6"/>
  </si>
  <si>
    <t>例 Sample</t>
    <rPh sb="0" eb="1">
      <t>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</si>
</sst>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12"/>
      <color rgb="FF00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7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21" fillId="0" borderId="0" applyNumberFormat="0" applyFill="0" applyBorder="0" applyAlignment="0" applyProtection="0"/>
    <xf numFmtId="0" fontId="27" fillId="0" borderId="0"/>
    <xf numFmtId="0" fontId="4" fillId="0" borderId="0">
      <alignment vertical="center"/>
    </xf>
    <xf numFmtId="0" fontId="34" fillId="0" borderId="0"/>
  </cellStyleXfs>
  <cellXfs count="121">
    <xf numFmtId="0" fontId="0" fillId="0" borderId="0" xfId="0"/>
    <xf numFmtId="0" fontId="9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0" fillId="0" borderId="0" xfId="0" applyAlignment="1">
      <alignment horizontal="right" vertical="center"/>
    </xf>
    <xf numFmtId="0" fontId="5" fillId="0" borderId="0" xfId="1">
      <alignment vertical="center"/>
    </xf>
    <xf numFmtId="0" fontId="0" fillId="0" borderId="3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0" fillId="0" borderId="15" xfId="0" applyBorder="1" applyAlignment="1">
      <alignment horizontal="center" vertical="center" justifyLastLine="1"/>
    </xf>
    <xf numFmtId="0" fontId="0" fillId="4" borderId="0" xfId="0" applyFill="1" applyAlignment="1">
      <alignment horizontal="left" vertical="center"/>
    </xf>
    <xf numFmtId="0" fontId="18" fillId="0" borderId="0" xfId="1" applyFont="1">
      <alignment vertical="center"/>
    </xf>
    <xf numFmtId="56" fontId="18" fillId="0" borderId="0" xfId="1" applyNumberFormat="1" applyFont="1">
      <alignment vertical="center"/>
    </xf>
    <xf numFmtId="0" fontId="19" fillId="5" borderId="0" xfId="1" applyFont="1" applyFill="1">
      <alignment vertical="center"/>
    </xf>
    <xf numFmtId="0" fontId="18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 indent="3"/>
    </xf>
    <xf numFmtId="0" fontId="22" fillId="0" borderId="0" xfId="0" applyFont="1" applyAlignment="1">
      <alignment horizontal="left" vertical="center" indent="3"/>
    </xf>
    <xf numFmtId="0" fontId="18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28" fillId="3" borderId="23" xfId="0" applyFont="1" applyFill="1" applyBorder="1" applyAlignme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2" fillId="0" borderId="0" xfId="1" applyFont="1" applyAlignment="1">
      <alignment vertical="center" wrapText="1"/>
    </xf>
    <xf numFmtId="0" fontId="33" fillId="0" borderId="0" xfId="1" applyFont="1" applyAlignment="1">
      <alignment vertical="center" wrapText="1"/>
    </xf>
    <xf numFmtId="0" fontId="0" fillId="3" borderId="22" xfId="0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5" fillId="3" borderId="0" xfId="1" applyFill="1">
      <alignment vertical="center"/>
    </xf>
    <xf numFmtId="0" fontId="0" fillId="0" borderId="32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0" borderId="0" xfId="3" applyFont="1" applyAlignment="1">
      <alignment horizontal="left" vertical="center" shrinkToFit="1"/>
    </xf>
    <xf numFmtId="0" fontId="3" fillId="0" borderId="0" xfId="1" applyFo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5" fillId="0" borderId="0" xfId="1" applyFont="1">
      <alignment vertical="center"/>
    </xf>
    <xf numFmtId="0" fontId="36" fillId="0" borderId="0" xfId="2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 justifyLastLine="1"/>
    </xf>
    <xf numFmtId="0" fontId="0" fillId="0" borderId="29" xfId="0" applyBorder="1" applyAlignment="1">
      <alignment horizontal="center" vertical="center" wrapText="1" justifyLastLine="1"/>
    </xf>
    <xf numFmtId="0" fontId="0" fillId="0" borderId="25" xfId="0" applyBorder="1" applyAlignment="1">
      <alignment horizontal="center" vertical="center" wrapText="1" justifyLastLine="1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7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10" fillId="0" borderId="1" xfId="0" applyFont="1" applyBorder="1" applyAlignment="1">
      <alignment horizontal="center" vertical="center" wrapText="1" justifyLastLine="1"/>
    </xf>
    <xf numFmtId="0" fontId="0" fillId="0" borderId="1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3" borderId="26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 justifyLastLine="1"/>
    </xf>
    <xf numFmtId="0" fontId="10" fillId="0" borderId="1" xfId="0" applyFont="1" applyBorder="1" applyAlignment="1">
      <alignment horizontal="distributed" vertical="center" justifyLastLine="1"/>
    </xf>
    <xf numFmtId="0" fontId="10" fillId="0" borderId="1" xfId="0" applyFont="1" applyBorder="1" applyAlignment="1">
      <alignment horizontal="center" vertical="center" justifyLastLine="1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1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19" fillId="0" borderId="1" xfId="0" applyFont="1" applyBorder="1" applyAlignment="1">
      <alignment horizontal="distributed" vertical="center" wrapText="1" justifyLastLine="1"/>
    </xf>
    <xf numFmtId="0" fontId="19" fillId="0" borderId="1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 vertical="center" justifyLastLine="1"/>
    </xf>
    <xf numFmtId="0" fontId="10" fillId="3" borderId="9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/>
    </xf>
  </cellXfs>
  <cellStyles count="6">
    <cellStyle name="ハイパーリンク" xfId="2" builtinId="8"/>
    <cellStyle name="標準" xfId="0" builtinId="0"/>
    <cellStyle name="標準 2" xfId="1" xr:uid="{30D79E55-795F-4FD1-ACBA-8F4A63F500CA}"/>
    <cellStyle name="標準 2 2" xfId="5" xr:uid="{8DA2DB8D-7C15-4107-B529-9E2BE9FEF0B4}"/>
    <cellStyle name="標準 3" xfId="4" xr:uid="{ED5E2942-2337-4C66-9778-68A86B8DFC65}"/>
    <cellStyle name="標準_Sheet1" xfId="3" xr:uid="{33E513F5-EC33-44CB-8059-360FE857E5A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16</xdr:row>
      <xdr:rowOff>107950</xdr:rowOff>
    </xdr:from>
    <xdr:to>
      <xdr:col>10</xdr:col>
      <xdr:colOff>578168</xdr:colOff>
      <xdr:row>33</xdr:row>
      <xdr:rowOff>69992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CBA5479-F81B-EAFB-B7A4-F407451E1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435350"/>
          <a:ext cx="6178868" cy="2768742"/>
        </a:xfrm>
        <a:prstGeom prst="rect">
          <a:avLst/>
        </a:prstGeom>
      </xdr:spPr>
    </xdr:pic>
    <xdr:clientData/>
  </xdr:twoCellAnchor>
  <xdr:twoCellAnchor>
    <xdr:from>
      <xdr:col>0</xdr:col>
      <xdr:colOff>273050</xdr:colOff>
      <xdr:row>8</xdr:row>
      <xdr:rowOff>88900</xdr:rowOff>
    </xdr:from>
    <xdr:to>
      <xdr:col>1</xdr:col>
      <xdr:colOff>406400</xdr:colOff>
      <xdr:row>29</xdr:row>
      <xdr:rowOff>57150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BA25ACB6-088C-2FDA-89BB-97EF1D68C67A}"/>
            </a:ext>
          </a:extLst>
        </xdr:cNvPr>
        <xdr:cNvCxnSpPr/>
      </xdr:nvCxnSpPr>
      <xdr:spPr>
        <a:xfrm rot="16200000" flipH="1">
          <a:off x="-1225550" y="3289300"/>
          <a:ext cx="3740150" cy="742950"/>
        </a:xfrm>
        <a:prstGeom prst="bentConnector3">
          <a:avLst>
            <a:gd name="adj1" fmla="val 100085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abSelected="1" zoomScale="85" zoomScaleNormal="85" zoomScaleSheetLayoutView="85" workbookViewId="0">
      <selection activeCell="A2" sqref="A2"/>
    </sheetView>
  </sheetViews>
  <sheetFormatPr defaultRowHeight="13.5" x14ac:dyDescent="0.15"/>
  <cols>
    <col min="1" max="1" width="9.5" customWidth="1"/>
    <col min="2" max="2" width="4.5" customWidth="1"/>
    <col min="3" max="3" width="7.125" customWidth="1"/>
    <col min="4" max="4" width="14.625" customWidth="1"/>
    <col min="5" max="5" width="6.625" customWidth="1"/>
    <col min="6" max="6" width="4.5" customWidth="1"/>
    <col min="7" max="7" width="4.125" customWidth="1"/>
    <col min="8" max="8" width="19.5" customWidth="1"/>
    <col min="9" max="9" width="2" customWidth="1"/>
    <col min="10" max="10" width="11" customWidth="1"/>
    <col min="11" max="11" width="11.5" customWidth="1"/>
    <col min="12" max="12" width="20.125" customWidth="1"/>
    <col min="13" max="13" width="5.5" customWidth="1"/>
  </cols>
  <sheetData>
    <row r="1" spans="1:18" s="1" customFormat="1" ht="24" customHeight="1" x14ac:dyDescent="0.25">
      <c r="A1" s="46"/>
      <c r="B1" s="46"/>
      <c r="C1" s="46"/>
      <c r="D1" s="71" t="s">
        <v>0</v>
      </c>
      <c r="E1" s="71"/>
      <c r="F1" s="71"/>
      <c r="G1" s="71"/>
      <c r="H1" s="71"/>
      <c r="I1" s="71"/>
      <c r="J1" s="71"/>
      <c r="K1" s="71"/>
      <c r="L1" s="71"/>
      <c r="M1" s="46"/>
      <c r="N1" s="46"/>
    </row>
    <row r="2" spans="1:18" ht="45" customHeight="1" thickBot="1" x14ac:dyDescent="0.2">
      <c r="A2" s="35"/>
      <c r="D2" s="72" t="s">
        <v>1</v>
      </c>
      <c r="E2" s="72"/>
      <c r="F2" s="72"/>
      <c r="G2" s="72"/>
      <c r="H2" s="72"/>
      <c r="I2" s="72"/>
      <c r="J2" s="72"/>
      <c r="K2" s="72"/>
      <c r="L2" s="72"/>
      <c r="M2" s="117"/>
      <c r="N2" s="117"/>
    </row>
    <row r="3" spans="1:18" ht="37.5" customHeight="1" x14ac:dyDescent="0.15">
      <c r="B3" s="30"/>
      <c r="D3" s="77" t="s">
        <v>2</v>
      </c>
      <c r="E3" s="78"/>
      <c r="F3" s="79"/>
      <c r="G3" s="80" t="s">
        <v>3</v>
      </c>
      <c r="H3" s="81"/>
      <c r="I3" s="82" t="s">
        <v>4</v>
      </c>
      <c r="J3" s="82"/>
      <c r="K3" s="87" t="s">
        <v>5</v>
      </c>
      <c r="L3" s="115"/>
      <c r="M3" s="113"/>
      <c r="N3" s="113"/>
    </row>
    <row r="4" spans="1:18" ht="28.5" customHeight="1" thickBot="1" x14ac:dyDescent="0.2">
      <c r="D4" s="93">
        <v>2490000</v>
      </c>
      <c r="E4" s="94"/>
      <c r="F4" s="95"/>
      <c r="G4" s="84" t="s">
        <v>6</v>
      </c>
      <c r="H4" s="97"/>
      <c r="I4" s="98"/>
      <c r="J4" s="98"/>
      <c r="K4" s="83" t="s">
        <v>7</v>
      </c>
      <c r="L4" s="116"/>
      <c r="M4" s="114"/>
      <c r="N4" s="114"/>
    </row>
    <row r="5" spans="1:18" ht="18" customHeight="1" x14ac:dyDescent="0.15"/>
    <row r="6" spans="1:18" ht="18" customHeight="1" x14ac:dyDescent="0.15">
      <c r="D6" s="88" t="s">
        <v>8</v>
      </c>
      <c r="E6" s="85" t="s">
        <v>9</v>
      </c>
      <c r="F6" s="86"/>
      <c r="G6" s="86"/>
      <c r="H6" s="88" t="s">
        <v>10</v>
      </c>
      <c r="I6" s="89"/>
      <c r="J6" s="99" t="s">
        <v>11</v>
      </c>
      <c r="K6" s="85" t="s">
        <v>12</v>
      </c>
      <c r="L6" s="111" t="s">
        <v>153</v>
      </c>
    </row>
    <row r="7" spans="1:18" ht="18.95" customHeight="1" x14ac:dyDescent="0.15">
      <c r="D7" s="101"/>
      <c r="E7" s="86"/>
      <c r="F7" s="86"/>
      <c r="G7" s="86"/>
      <c r="H7" s="89"/>
      <c r="I7" s="89"/>
      <c r="J7" s="100"/>
      <c r="K7" s="86" t="s">
        <v>13</v>
      </c>
      <c r="L7" s="112"/>
    </row>
    <row r="8" spans="1:18" ht="24" customHeight="1" thickBot="1" x14ac:dyDescent="0.2">
      <c r="C8" s="13" t="s">
        <v>154</v>
      </c>
      <c r="D8" s="37" t="s">
        <v>14</v>
      </c>
      <c r="E8" s="38" t="s">
        <v>15</v>
      </c>
      <c r="F8" s="102" t="s">
        <v>16</v>
      </c>
      <c r="G8" s="103"/>
      <c r="H8" s="104" t="s">
        <v>17</v>
      </c>
      <c r="I8" s="104"/>
      <c r="J8" s="39" t="s">
        <v>18</v>
      </c>
      <c r="K8" s="39" t="s">
        <v>19</v>
      </c>
      <c r="L8" s="39">
        <v>0</v>
      </c>
    </row>
    <row r="9" spans="1:18" ht="24.75" customHeight="1" x14ac:dyDescent="0.2">
      <c r="A9" s="19">
        <f>D4</f>
        <v>2490000</v>
      </c>
      <c r="B9" s="19" t="str">
        <f>G4</f>
        <v xml:space="preserve"> 漢字・カタカナ</v>
      </c>
      <c r="C9" s="19">
        <f>I4</f>
        <v>0</v>
      </c>
      <c r="D9" s="45"/>
      <c r="E9" s="65" t="e">
        <f>VLOOKUP(D9,'（参照用）授業情報'!$A$2:$F$78,4,FALSE)</f>
        <v>#N/A</v>
      </c>
      <c r="F9" s="90" t="e">
        <f>VLOOKUP(D9,'（参照用）授業情報'!$A$2:$F$78,5,FALSE)</f>
        <v>#N/A</v>
      </c>
      <c r="G9" s="90"/>
      <c r="H9" s="118" t="e">
        <f>VLOOKUP(D9,'（参照用）授業情報'!$A$2:$F$78,2,FALSE)</f>
        <v>#N/A</v>
      </c>
      <c r="I9" s="119"/>
      <c r="J9" s="36" t="e">
        <f>VLOOKUP(D9,'（参照用）授業情報'!$A$2:$F$78,3,FALSE)</f>
        <v>#N/A</v>
      </c>
      <c r="K9" s="15" t="e">
        <f>VLOOKUP(D9,'（参照用）授業情報'!$A$2:$F$78,6,FALSE)</f>
        <v>#N/A</v>
      </c>
      <c r="L9" s="31"/>
      <c r="N9" s="2"/>
      <c r="O9" s="2"/>
      <c r="P9" s="2"/>
      <c r="Q9" s="2"/>
      <c r="R9" s="2"/>
    </row>
    <row r="10" spans="1:18" ht="24.75" customHeight="1" x14ac:dyDescent="0.2">
      <c r="A10" s="19">
        <f>D4</f>
        <v>2490000</v>
      </c>
      <c r="B10" s="19" t="str">
        <f>G4</f>
        <v xml:space="preserve"> 漢字・カタカナ</v>
      </c>
      <c r="C10" s="19">
        <f>I4</f>
        <v>0</v>
      </c>
      <c r="D10" s="40"/>
      <c r="E10" s="59" t="e">
        <f>VLOOKUP(D10,'（参照用）授業情報'!$A$2:$F$78,4,FALSE)</f>
        <v>#N/A</v>
      </c>
      <c r="F10" s="73" t="e">
        <f>VLOOKUP(D10,'（参照用）授業情報'!$A$2:$F$78,5,FALSE)</f>
        <v>#N/A</v>
      </c>
      <c r="G10" s="74"/>
      <c r="H10" s="75" t="e">
        <f>VLOOKUP(D10,'（参照用）授業情報'!$A$2:$F$78,2,FALSE)</f>
        <v>#N/A</v>
      </c>
      <c r="I10" s="76"/>
      <c r="J10" s="60" t="e">
        <f>VLOOKUP(D10,'（参照用）授業情報'!$A$2:$F$78,3,FALSE)</f>
        <v>#N/A</v>
      </c>
      <c r="K10" s="16" t="e">
        <f>VLOOKUP(D10,'（参照用）授業情報'!$A$2:$F$78,6,FALSE)</f>
        <v>#N/A</v>
      </c>
      <c r="L10" s="32"/>
      <c r="N10" s="2"/>
      <c r="O10" s="2"/>
      <c r="P10" s="2"/>
      <c r="Q10" s="2"/>
      <c r="R10" s="2"/>
    </row>
    <row r="11" spans="1:18" ht="24.75" customHeight="1" x14ac:dyDescent="0.2">
      <c r="A11" s="19">
        <f>D4</f>
        <v>2490000</v>
      </c>
      <c r="B11" s="19" t="str">
        <f>G4</f>
        <v xml:space="preserve"> 漢字・カタカナ</v>
      </c>
      <c r="C11" s="19">
        <f>I4</f>
        <v>0</v>
      </c>
      <c r="D11" s="52"/>
      <c r="E11" s="59" t="e">
        <f>VLOOKUP(D11,'（参照用）授業情報'!$A$2:$F$78,4,FALSE)</f>
        <v>#N/A</v>
      </c>
      <c r="F11" s="73" t="e">
        <f>VLOOKUP(D11,'（参照用）授業情報'!$A$2:$F$78,5,FALSE)</f>
        <v>#N/A</v>
      </c>
      <c r="G11" s="74"/>
      <c r="H11" s="75" t="e">
        <f>VLOOKUP(D11,'（参照用）授業情報'!$A$2:$F$78,2,FALSE)</f>
        <v>#N/A</v>
      </c>
      <c r="I11" s="76"/>
      <c r="J11" s="60" t="e">
        <f>VLOOKUP(D11,'（参照用）授業情報'!$A$2:$F$78,3,FALSE)</f>
        <v>#N/A</v>
      </c>
      <c r="K11" s="16" t="e">
        <f>VLOOKUP(D11,'（参照用）授業情報'!$A$2:$F$78,6,FALSE)</f>
        <v>#N/A</v>
      </c>
      <c r="L11" s="32"/>
      <c r="N11" s="2"/>
      <c r="O11" s="2"/>
      <c r="P11" s="2"/>
      <c r="Q11" s="2"/>
      <c r="R11" s="2"/>
    </row>
    <row r="12" spans="1:18" ht="24.95" customHeight="1" x14ac:dyDescent="0.15">
      <c r="A12" s="19">
        <f>D4</f>
        <v>2490000</v>
      </c>
      <c r="B12" s="19" t="str">
        <f>G4</f>
        <v xml:space="preserve"> 漢字・カタカナ</v>
      </c>
      <c r="C12" s="19">
        <f>I4</f>
        <v>0</v>
      </c>
      <c r="D12" s="52"/>
      <c r="E12" s="59" t="e">
        <f>VLOOKUP(D12,'（参照用）授業情報'!$A$2:$F$78,4,FALSE)</f>
        <v>#N/A</v>
      </c>
      <c r="F12" s="96" t="e">
        <f>VLOOKUP(D12,'（参照用）授業情報'!$A$2:$F$78,5,FALSE)</f>
        <v>#N/A</v>
      </c>
      <c r="G12" s="96"/>
      <c r="H12" s="92" t="e">
        <f>VLOOKUP(D12,'（参照用）授業情報'!$A$2:$F$78,2,FALSE)</f>
        <v>#N/A</v>
      </c>
      <c r="I12" s="92"/>
      <c r="J12" s="60" t="e">
        <f>VLOOKUP(D12,'（参照用）授業情報'!$A$2:$F$78,3,FALSE)</f>
        <v>#N/A</v>
      </c>
      <c r="K12" s="16" t="e">
        <f>VLOOKUP(D12,'（参照用）授業情報'!$A$2:$F$78,6,FALSE)</f>
        <v>#N/A</v>
      </c>
      <c r="L12" s="32"/>
    </row>
    <row r="13" spans="1:18" ht="24.95" customHeight="1" x14ac:dyDescent="0.15">
      <c r="A13" s="19">
        <f>D4</f>
        <v>2490000</v>
      </c>
      <c r="B13" s="19" t="str">
        <f>G4</f>
        <v xml:space="preserve"> 漢字・カタカナ</v>
      </c>
      <c r="C13" s="19">
        <f>I4</f>
        <v>0</v>
      </c>
      <c r="D13" s="120"/>
      <c r="E13" s="48" t="e">
        <f>VLOOKUP(D13,'（参照用）授業情報'!$A$2:$F$78,4,FALSE)</f>
        <v>#N/A</v>
      </c>
      <c r="F13" s="108" t="e">
        <f>VLOOKUP(D13,'（参照用）授業情報'!$A$2:$F$78,5,FALSE)</f>
        <v>#N/A</v>
      </c>
      <c r="G13" s="108"/>
      <c r="H13" s="91" t="e">
        <f>VLOOKUP(D13,'（参照用）授業情報'!$A$2:$F$78,2,FALSE)</f>
        <v>#N/A</v>
      </c>
      <c r="I13" s="91"/>
      <c r="J13" s="61" t="e">
        <f>VLOOKUP(D13,'（参照用）授業情報'!$A$2:$F$78,3,FALSE)</f>
        <v>#N/A</v>
      </c>
      <c r="K13" s="17" t="e">
        <f>VLOOKUP(D13,'（参照用）授業情報'!$A$2:$F$78,6,FALSE)</f>
        <v>#N/A</v>
      </c>
      <c r="L13" s="33"/>
    </row>
    <row r="14" spans="1:18" ht="24.95" customHeight="1" x14ac:dyDescent="0.15">
      <c r="A14" s="19">
        <f>D4</f>
        <v>2490000</v>
      </c>
      <c r="B14" s="19" t="str">
        <f>G4</f>
        <v xml:space="preserve"> 漢字・カタカナ</v>
      </c>
      <c r="C14" s="19">
        <f>I4</f>
        <v>0</v>
      </c>
      <c r="D14" s="120"/>
      <c r="E14" s="64" t="e">
        <f>VLOOKUP(D14,'（参照用）授業情報'!$A$2:$F$78,4,FALSE)</f>
        <v>#N/A</v>
      </c>
      <c r="F14" s="96" t="e">
        <f>VLOOKUP(D14,'（参照用）授業情報'!$A$2:$F$78,5,FALSE)</f>
        <v>#N/A</v>
      </c>
      <c r="G14" s="96"/>
      <c r="H14" s="92" t="e">
        <f>VLOOKUP(D14,'（参照用）授業情報'!$A$2:$F$78,2,FALSE)</f>
        <v>#N/A</v>
      </c>
      <c r="I14" s="92"/>
      <c r="J14" s="60" t="e">
        <f>VLOOKUP(D14,'（参照用）授業情報'!$A$2:$F$78,3,FALSE)</f>
        <v>#N/A</v>
      </c>
      <c r="K14" s="16" t="e">
        <f>VLOOKUP(D14,'（参照用）授業情報'!$A$2:$F$78,6,FALSE)</f>
        <v>#N/A</v>
      </c>
      <c r="L14" s="32"/>
    </row>
    <row r="15" spans="1:18" ht="24.95" customHeight="1" x14ac:dyDescent="0.15">
      <c r="A15" s="19">
        <f>D4</f>
        <v>2490000</v>
      </c>
      <c r="B15" s="19" t="str">
        <f>G4</f>
        <v xml:space="preserve"> 漢字・カタカナ</v>
      </c>
      <c r="C15" s="19">
        <f>I4</f>
        <v>0</v>
      </c>
      <c r="D15" s="120"/>
      <c r="E15" s="48" t="e">
        <f>VLOOKUP(D15,'（参照用）授業情報'!$A$2:$F$78,4,FALSE)</f>
        <v>#N/A</v>
      </c>
      <c r="F15" s="108" t="e">
        <f>VLOOKUP(D15,'（参照用）授業情報'!$A$2:$F$78,5,FALSE)</f>
        <v>#N/A</v>
      </c>
      <c r="G15" s="108"/>
      <c r="H15" s="91" t="e">
        <f>VLOOKUP(D15,'（参照用）授業情報'!$A$2:$F$78,2,FALSE)</f>
        <v>#N/A</v>
      </c>
      <c r="I15" s="91"/>
      <c r="J15" s="61" t="e">
        <f>VLOOKUP(D15,'（参照用）授業情報'!$A$2:$F$78,3,FALSE)</f>
        <v>#N/A</v>
      </c>
      <c r="K15" s="17" t="e">
        <f>VLOOKUP(D15,'（参照用）授業情報'!$A$2:$F$78,6,FALSE)</f>
        <v>#N/A</v>
      </c>
      <c r="L15" s="33"/>
    </row>
    <row r="16" spans="1:18" ht="24.95" customHeight="1" x14ac:dyDescent="0.15">
      <c r="A16" s="19">
        <f>D4</f>
        <v>2490000</v>
      </c>
      <c r="B16" s="19" t="str">
        <f>G4</f>
        <v xml:space="preserve"> 漢字・カタカナ</v>
      </c>
      <c r="C16" s="19">
        <f>I4</f>
        <v>0</v>
      </c>
      <c r="D16" s="52"/>
      <c r="E16" s="59" t="e">
        <f>VLOOKUP(D16,'（参照用）授業情報'!$A$2:$F$78,4,FALSE)</f>
        <v>#N/A</v>
      </c>
      <c r="F16" s="96" t="e">
        <f>VLOOKUP(D16,'（参照用）授業情報'!$A$2:$F$78,5,FALSE)</f>
        <v>#N/A</v>
      </c>
      <c r="G16" s="96"/>
      <c r="H16" s="92" t="e">
        <f>VLOOKUP(D16,'（参照用）授業情報'!$A$2:$F$78,2,FALSE)</f>
        <v>#N/A</v>
      </c>
      <c r="I16" s="92"/>
      <c r="J16" s="60" t="e">
        <f>VLOOKUP(D16,'（参照用）授業情報'!$A$2:$F$78,3,FALSE)</f>
        <v>#N/A</v>
      </c>
      <c r="K16" s="16" t="e">
        <f>VLOOKUP(D16,'（参照用）授業情報'!$A$2:$F$78,6,FALSE)</f>
        <v>#N/A</v>
      </c>
      <c r="L16" s="32"/>
    </row>
    <row r="17" spans="1:12" ht="24.95" customHeight="1" x14ac:dyDescent="0.15">
      <c r="A17" s="19">
        <f>D4</f>
        <v>2490000</v>
      </c>
      <c r="B17" s="19" t="str">
        <f>G4</f>
        <v xml:space="preserve"> 漢字・カタカナ</v>
      </c>
      <c r="C17" s="19">
        <f>I4</f>
        <v>0</v>
      </c>
      <c r="D17" s="53"/>
      <c r="E17" s="58" t="e">
        <f>VLOOKUP(D17,'（参照用）授業情報'!$A$2:$F$78,4,FALSE)</f>
        <v>#N/A</v>
      </c>
      <c r="F17" s="108" t="e">
        <f>VLOOKUP(D17,'（参照用）授業情報'!$A$2:$F$78,5,FALSE)</f>
        <v>#N/A</v>
      </c>
      <c r="G17" s="108"/>
      <c r="H17" s="91" t="e">
        <f>VLOOKUP(D17,'（参照用）授業情報'!$A$2:$F$78,2,FALSE)</f>
        <v>#N/A</v>
      </c>
      <c r="I17" s="91"/>
      <c r="J17" s="61" t="e">
        <f>VLOOKUP(D17,'（参照用）授業情報'!$A$2:$F$78,3,FALSE)</f>
        <v>#N/A</v>
      </c>
      <c r="K17" s="17" t="e">
        <f>VLOOKUP(D17,'（参照用）授業情報'!$A$2:$F$78,6,FALSE)</f>
        <v>#N/A</v>
      </c>
      <c r="L17" s="33"/>
    </row>
    <row r="18" spans="1:12" ht="24.95" customHeight="1" x14ac:dyDescent="0.15">
      <c r="A18" s="19">
        <f>D4</f>
        <v>2490000</v>
      </c>
      <c r="B18" s="19" t="str">
        <f>G4</f>
        <v xml:space="preserve"> 漢字・カタカナ</v>
      </c>
      <c r="C18" s="19">
        <f>I4</f>
        <v>0</v>
      </c>
      <c r="D18" s="49" t="s">
        <v>20</v>
      </c>
      <c r="E18" s="59" t="e">
        <f>VLOOKUP(D18,'（参照用）授業情報'!$A$2:$F$78,4,FALSE)</f>
        <v>#N/A</v>
      </c>
      <c r="F18" s="96" t="e">
        <f>VLOOKUP(D18,'（参照用）授業情報'!$A$2:$F$78,5,FALSE)</f>
        <v>#N/A</v>
      </c>
      <c r="G18" s="96"/>
      <c r="H18" s="92" t="e">
        <f>VLOOKUP(D18,'（参照用）授業情報'!$A$2:$F$78,2,FALSE)</f>
        <v>#N/A</v>
      </c>
      <c r="I18" s="92"/>
      <c r="J18" s="60" t="e">
        <f>VLOOKUP(D18,'（参照用）授業情報'!$A$2:$F$78,3,FALSE)</f>
        <v>#N/A</v>
      </c>
      <c r="K18" s="16" t="e">
        <f>VLOOKUP(D18,'（参照用）授業情報'!$A$2:$F$78,6,FALSE)</f>
        <v>#N/A</v>
      </c>
      <c r="L18" s="32"/>
    </row>
    <row r="19" spans="1:12" ht="24.95" customHeight="1" x14ac:dyDescent="0.15">
      <c r="A19" s="19">
        <f>D4</f>
        <v>2490000</v>
      </c>
      <c r="B19" s="19" t="str">
        <f>G4</f>
        <v xml:space="preserve"> 漢字・カタカナ</v>
      </c>
      <c r="C19" s="19">
        <f>I4</f>
        <v>0</v>
      </c>
      <c r="D19" s="53"/>
      <c r="E19" s="58" t="e">
        <f>VLOOKUP(D19,'（参照用）授業情報'!$A$2:$F$78,4,FALSE)</f>
        <v>#N/A</v>
      </c>
      <c r="F19" s="108" t="e">
        <f>VLOOKUP(D19,'（参照用）授業情報'!$A$2:$F$78,5,FALSE)</f>
        <v>#N/A</v>
      </c>
      <c r="G19" s="108"/>
      <c r="H19" s="91" t="e">
        <f>VLOOKUP(D19,'（参照用）授業情報'!$A$2:$F$78,2,FALSE)</f>
        <v>#N/A</v>
      </c>
      <c r="I19" s="91"/>
      <c r="J19" s="61" t="e">
        <f>VLOOKUP(D19,'（参照用）授業情報'!$A$2:$F$78,3,FALSE)</f>
        <v>#N/A</v>
      </c>
      <c r="K19" s="17" t="e">
        <f>VLOOKUP(D19,'（参照用）授業情報'!$A$2:$F$78,6,FALSE)</f>
        <v>#N/A</v>
      </c>
      <c r="L19" s="33"/>
    </row>
    <row r="20" spans="1:12" ht="24.95" customHeight="1" x14ac:dyDescent="0.15">
      <c r="A20" s="19">
        <f>D4</f>
        <v>2490000</v>
      </c>
      <c r="B20" s="19" t="str">
        <f>G4</f>
        <v xml:space="preserve"> 漢字・カタカナ</v>
      </c>
      <c r="C20" s="19">
        <f>I4</f>
        <v>0</v>
      </c>
      <c r="D20" s="52"/>
      <c r="E20" s="59" t="e">
        <f>VLOOKUP(D20,'（参照用）授業情報'!$A$2:$F$78,4,FALSE)</f>
        <v>#N/A</v>
      </c>
      <c r="F20" s="96" t="e">
        <f>VLOOKUP(D20,'（参照用）授業情報'!$A$2:$F$78,5,FALSE)</f>
        <v>#N/A</v>
      </c>
      <c r="G20" s="96"/>
      <c r="H20" s="92" t="e">
        <f>VLOOKUP(D20,'（参照用）授業情報'!$A$2:$F$78,2,FALSE)</f>
        <v>#N/A</v>
      </c>
      <c r="I20" s="92"/>
      <c r="J20" s="60" t="e">
        <f>VLOOKUP(D20,'（参照用）授業情報'!$A$2:$F$78,3,FALSE)</f>
        <v>#N/A</v>
      </c>
      <c r="K20" s="16" t="e">
        <f>VLOOKUP(D20,'（参照用）授業情報'!$A$2:$F$78,6,FALSE)</f>
        <v>#N/A</v>
      </c>
      <c r="L20" s="32"/>
    </row>
    <row r="21" spans="1:12" ht="24.95" customHeight="1" x14ac:dyDescent="0.15">
      <c r="A21" s="19">
        <f>D4</f>
        <v>2490000</v>
      </c>
      <c r="B21" s="19" t="str">
        <f>G4</f>
        <v xml:space="preserve"> 漢字・カタカナ</v>
      </c>
      <c r="C21" s="19">
        <f>I4</f>
        <v>0</v>
      </c>
      <c r="D21" s="53"/>
      <c r="E21" s="58" t="e">
        <f>VLOOKUP(D21,'（参照用）授業情報'!$A$2:$F$78,4,FALSE)</f>
        <v>#N/A</v>
      </c>
      <c r="F21" s="108" t="e">
        <f>VLOOKUP(D21,'（参照用）授業情報'!$A$2:$F$78,5,FALSE)</f>
        <v>#N/A</v>
      </c>
      <c r="G21" s="108"/>
      <c r="H21" s="91" t="e">
        <f>VLOOKUP(D21,'（参照用）授業情報'!$A$2:$F$78,2,FALSE)</f>
        <v>#N/A</v>
      </c>
      <c r="I21" s="91"/>
      <c r="J21" s="61" t="e">
        <f>VLOOKUP(D21,'（参照用）授業情報'!$A$2:$F$78,3,FALSE)</f>
        <v>#N/A</v>
      </c>
      <c r="K21" s="17" t="e">
        <f>VLOOKUP(D21,'（参照用）授業情報'!$A$2:$F$78,6,FALSE)</f>
        <v>#N/A</v>
      </c>
      <c r="L21" s="33"/>
    </row>
    <row r="22" spans="1:12" ht="24.95" customHeight="1" x14ac:dyDescent="0.15">
      <c r="A22" s="19">
        <f>D4</f>
        <v>2490000</v>
      </c>
      <c r="B22" s="19" t="str">
        <f>G4</f>
        <v xml:space="preserve"> 漢字・カタカナ</v>
      </c>
      <c r="C22" s="19">
        <f>I4</f>
        <v>0</v>
      </c>
      <c r="D22" s="52"/>
      <c r="E22" s="59" t="e">
        <f>VLOOKUP(D22,'（参照用）授業情報'!$A$2:$F$78,4,FALSE)</f>
        <v>#N/A</v>
      </c>
      <c r="F22" s="96" t="e">
        <f>VLOOKUP(D22,'（参照用）授業情報'!$A$2:$F$78,5,FALSE)</f>
        <v>#N/A</v>
      </c>
      <c r="G22" s="96"/>
      <c r="H22" s="92" t="e">
        <f>VLOOKUP(D22,'（参照用）授業情報'!$A$2:$F$78,2,FALSE)</f>
        <v>#N/A</v>
      </c>
      <c r="I22" s="92"/>
      <c r="J22" s="60" t="e">
        <f>VLOOKUP(D22,'（参照用）授業情報'!$A$2:$F$78,3,FALSE)</f>
        <v>#N/A</v>
      </c>
      <c r="K22" s="16" t="e">
        <f>VLOOKUP(D22,'（参照用）授業情報'!$A$2:$F$78,6,FALSE)</f>
        <v>#N/A</v>
      </c>
      <c r="L22" s="32"/>
    </row>
    <row r="23" spans="1:12" ht="24.95" customHeight="1" x14ac:dyDescent="0.15">
      <c r="A23" s="19">
        <f>D4</f>
        <v>2490000</v>
      </c>
      <c r="B23" s="19" t="str">
        <f>G4</f>
        <v xml:space="preserve"> 漢字・カタカナ</v>
      </c>
      <c r="C23" s="19">
        <f>I4</f>
        <v>0</v>
      </c>
      <c r="D23" s="53"/>
      <c r="E23" s="58" t="e">
        <f>VLOOKUP(D23,'（参照用）授業情報'!$A$2:$F$78,4,FALSE)</f>
        <v>#N/A</v>
      </c>
      <c r="F23" s="108" t="e">
        <f>VLOOKUP(D23,'（参照用）授業情報'!$A$2:$F$78,5,FALSE)</f>
        <v>#N/A</v>
      </c>
      <c r="G23" s="108"/>
      <c r="H23" s="91" t="e">
        <f>VLOOKUP(D23,'（参照用）授業情報'!$A$2:$F$78,2,FALSE)</f>
        <v>#N/A</v>
      </c>
      <c r="I23" s="91"/>
      <c r="J23" s="61" t="e">
        <f>VLOOKUP(D23,'（参照用）授業情報'!$A$2:$F$78,3,FALSE)</f>
        <v>#N/A</v>
      </c>
      <c r="K23" s="17" t="e">
        <f>VLOOKUP(D23,'（参照用）授業情報'!$A$2:$F$78,6,FALSE)</f>
        <v>#N/A</v>
      </c>
      <c r="L23" s="33"/>
    </row>
    <row r="24" spans="1:12" ht="24.95" customHeight="1" x14ac:dyDescent="0.15">
      <c r="A24" s="19">
        <f>D4</f>
        <v>2490000</v>
      </c>
      <c r="B24" s="19" t="str">
        <f>G4</f>
        <v xml:space="preserve"> 漢字・カタカナ</v>
      </c>
      <c r="C24" s="19">
        <f>I4</f>
        <v>0</v>
      </c>
      <c r="D24" s="52"/>
      <c r="E24" s="59" t="e">
        <f>VLOOKUP(D24,'（参照用）授業情報'!$A$2:$F$78,4,FALSE)</f>
        <v>#N/A</v>
      </c>
      <c r="F24" s="96" t="e">
        <f>VLOOKUP(D24,'（参照用）授業情報'!$A$2:$F$78,5,FALSE)</f>
        <v>#N/A</v>
      </c>
      <c r="G24" s="96"/>
      <c r="H24" s="92" t="e">
        <f>VLOOKUP(D24,'（参照用）授業情報'!$A$2:$F$78,2,FALSE)</f>
        <v>#N/A</v>
      </c>
      <c r="I24" s="92"/>
      <c r="J24" s="60" t="e">
        <f>VLOOKUP(D24,'（参照用）授業情報'!$A$2:$F$78,3,FALSE)</f>
        <v>#N/A</v>
      </c>
      <c r="K24" s="16" t="e">
        <f>VLOOKUP(D24,'（参照用）授業情報'!$A$2:$F$78,6,FALSE)</f>
        <v>#N/A</v>
      </c>
      <c r="L24" s="32"/>
    </row>
    <row r="25" spans="1:12" ht="24.95" customHeight="1" x14ac:dyDescent="0.15">
      <c r="A25" s="19">
        <f>D4</f>
        <v>2490000</v>
      </c>
      <c r="B25" s="19" t="str">
        <f>G4</f>
        <v xml:space="preserve"> 漢字・カタカナ</v>
      </c>
      <c r="C25" s="19">
        <f>I4</f>
        <v>0</v>
      </c>
      <c r="D25" s="53"/>
      <c r="E25" s="58" t="e">
        <f>VLOOKUP(D25,'（参照用）授業情報'!$A$2:$F$78,4,FALSE)</f>
        <v>#N/A</v>
      </c>
      <c r="F25" s="108" t="e">
        <f>VLOOKUP(D25,'（参照用）授業情報'!$A$2:$F$78,5,FALSE)</f>
        <v>#N/A</v>
      </c>
      <c r="G25" s="108"/>
      <c r="H25" s="91" t="e">
        <f>VLOOKUP(D25,'（参照用）授業情報'!$A$2:$F$78,2,FALSE)</f>
        <v>#N/A</v>
      </c>
      <c r="I25" s="91"/>
      <c r="J25" s="61" t="e">
        <f>VLOOKUP(D25,'（参照用）授業情報'!$A$2:$F$78,3,FALSE)</f>
        <v>#N/A</v>
      </c>
      <c r="K25" s="17" t="e">
        <f>VLOOKUP(D25,'（参照用）授業情報'!$A$2:$F$78,6,FALSE)</f>
        <v>#N/A</v>
      </c>
      <c r="L25" s="33"/>
    </row>
    <row r="26" spans="1:12" ht="24.95" customHeight="1" x14ac:dyDescent="0.15">
      <c r="A26" s="19">
        <f>D4</f>
        <v>2490000</v>
      </c>
      <c r="B26" s="19" t="str">
        <f>G4</f>
        <v xml:space="preserve"> 漢字・カタカナ</v>
      </c>
      <c r="C26" s="19">
        <f>I4</f>
        <v>0</v>
      </c>
      <c r="D26" s="52"/>
      <c r="E26" s="59" t="e">
        <f>VLOOKUP(D26,'（参照用）授業情報'!$A$2:$F$78,4,FALSE)</f>
        <v>#N/A</v>
      </c>
      <c r="F26" s="96" t="e">
        <f>VLOOKUP(D26,'（参照用）授業情報'!$A$2:$F$78,5,FALSE)</f>
        <v>#N/A</v>
      </c>
      <c r="G26" s="96"/>
      <c r="H26" s="92" t="e">
        <f>VLOOKUP(D26,'（参照用）授業情報'!$A$2:$F$78,2,FALSE)</f>
        <v>#N/A</v>
      </c>
      <c r="I26" s="92"/>
      <c r="J26" s="60" t="e">
        <f>VLOOKUP(D26,'（参照用）授業情報'!$A$2:$F$78,3,FALSE)</f>
        <v>#N/A</v>
      </c>
      <c r="K26" s="16" t="e">
        <f>VLOOKUP(D26,'（参照用）授業情報'!$A$2:$F$78,6,FALSE)</f>
        <v>#N/A</v>
      </c>
      <c r="L26" s="32"/>
    </row>
    <row r="27" spans="1:12" ht="24.95" customHeight="1" x14ac:dyDescent="0.15">
      <c r="A27" s="19">
        <f>D4</f>
        <v>2490000</v>
      </c>
      <c r="B27" s="19" t="str">
        <f>G4</f>
        <v xml:space="preserve"> 漢字・カタカナ</v>
      </c>
      <c r="C27" s="19">
        <f>I4</f>
        <v>0</v>
      </c>
      <c r="D27" s="53"/>
      <c r="E27" s="58" t="e">
        <f>VLOOKUP(D27,'（参照用）授業情報'!$A$2:$F$78,4,FALSE)</f>
        <v>#N/A</v>
      </c>
      <c r="F27" s="108" t="e">
        <f>VLOOKUP(D27,'（参照用）授業情報'!$A$2:$F$78,5,FALSE)</f>
        <v>#N/A</v>
      </c>
      <c r="G27" s="108"/>
      <c r="H27" s="91" t="e">
        <f>VLOOKUP(D27,'（参照用）授業情報'!$A$2:$F$78,2,FALSE)</f>
        <v>#N/A</v>
      </c>
      <c r="I27" s="91"/>
      <c r="J27" s="61" t="e">
        <f>VLOOKUP(D27,'（参照用）授業情報'!$A$2:$F$78,3,FALSE)</f>
        <v>#N/A</v>
      </c>
      <c r="K27" s="17" t="e">
        <f>VLOOKUP(D27,'（参照用）授業情報'!$A$2:$F$78,6,FALSE)</f>
        <v>#N/A</v>
      </c>
      <c r="L27" s="33"/>
    </row>
    <row r="28" spans="1:12" ht="24.95" customHeight="1" x14ac:dyDescent="0.15">
      <c r="A28" s="19">
        <f>D4</f>
        <v>2490000</v>
      </c>
      <c r="B28" s="19" t="str">
        <f>G4</f>
        <v xml:space="preserve"> 漢字・カタカナ</v>
      </c>
      <c r="C28" s="19">
        <f>I4</f>
        <v>0</v>
      </c>
      <c r="D28" s="52"/>
      <c r="E28" s="59" t="e">
        <f>VLOOKUP(D28,'（参照用）授業情報'!$A$2:$F$78,4,FALSE)</f>
        <v>#N/A</v>
      </c>
      <c r="F28" s="96" t="e">
        <f>VLOOKUP(D28,'（参照用）授業情報'!$A$2:$F$78,5,FALSE)</f>
        <v>#N/A</v>
      </c>
      <c r="G28" s="96"/>
      <c r="H28" s="92" t="e">
        <f>VLOOKUP(D28,'（参照用）授業情報'!$A$2:$F$78,2,FALSE)</f>
        <v>#N/A</v>
      </c>
      <c r="I28" s="92"/>
      <c r="J28" s="60" t="e">
        <f>VLOOKUP(D28,'（参照用）授業情報'!$A$2:$F$78,3,FALSE)</f>
        <v>#N/A</v>
      </c>
      <c r="K28" s="16" t="e">
        <f>VLOOKUP(D28,'（参照用）授業情報'!$A$2:$F$78,6,FALSE)</f>
        <v>#N/A</v>
      </c>
      <c r="L28" s="32"/>
    </row>
    <row r="29" spans="1:12" ht="24.95" customHeight="1" x14ac:dyDescent="0.15">
      <c r="A29" s="19">
        <f>D4</f>
        <v>2490000</v>
      </c>
      <c r="B29" s="19" t="str">
        <f>G4</f>
        <v xml:space="preserve"> 漢字・カタカナ</v>
      </c>
      <c r="C29" s="19">
        <f>I4</f>
        <v>0</v>
      </c>
      <c r="D29" s="53"/>
      <c r="E29" s="58" t="e">
        <f>VLOOKUP(D29,'（参照用）授業情報'!$A$2:$F$78,4,FALSE)</f>
        <v>#N/A</v>
      </c>
      <c r="F29" s="108" t="e">
        <f>VLOOKUP(D29,'（参照用）授業情報'!$A$2:$F$78,5,FALSE)</f>
        <v>#N/A</v>
      </c>
      <c r="G29" s="108"/>
      <c r="H29" s="91" t="e">
        <f>VLOOKUP(D29,'（参照用）授業情報'!$A$2:$F$78,2,FALSE)</f>
        <v>#N/A</v>
      </c>
      <c r="I29" s="91"/>
      <c r="J29" s="61" t="e">
        <f>VLOOKUP(D29,'（参照用）授業情報'!$A$2:$F$78,3,FALSE)</f>
        <v>#N/A</v>
      </c>
      <c r="K29" s="17" t="e">
        <f>VLOOKUP(D29,'（参照用）授業情報'!$A$2:$F$78,6,FALSE)</f>
        <v>#N/A</v>
      </c>
      <c r="L29" s="33"/>
    </row>
    <row r="30" spans="1:12" ht="24.95" customHeight="1" x14ac:dyDescent="0.15">
      <c r="A30" s="19">
        <f>D4</f>
        <v>2490000</v>
      </c>
      <c r="B30" s="19" t="str">
        <f>G4</f>
        <v xml:space="preserve"> 漢字・カタカナ</v>
      </c>
      <c r="C30" s="19">
        <f>I4</f>
        <v>0</v>
      </c>
      <c r="D30" s="52"/>
      <c r="E30" s="59" t="e">
        <f>VLOOKUP(D30,'（参照用）授業情報'!$A$2:$F$78,4,FALSE)</f>
        <v>#N/A</v>
      </c>
      <c r="F30" s="96" t="e">
        <f>VLOOKUP(D30,'（参照用）授業情報'!$A$2:$F$78,5,FALSE)</f>
        <v>#N/A</v>
      </c>
      <c r="G30" s="96"/>
      <c r="H30" s="92" t="e">
        <f>VLOOKUP(D30,'（参照用）授業情報'!$A$2:$F$78,2,FALSE)</f>
        <v>#N/A</v>
      </c>
      <c r="I30" s="92"/>
      <c r="J30" s="60" t="e">
        <f>VLOOKUP(D30,'（参照用）授業情報'!$A$2:$F$78,3,FALSE)</f>
        <v>#N/A</v>
      </c>
      <c r="K30" s="16" t="e">
        <f>VLOOKUP(D30,'（参照用）授業情報'!$A$2:$F$78,6,FALSE)</f>
        <v>#N/A</v>
      </c>
      <c r="L30" s="32"/>
    </row>
    <row r="31" spans="1:12" ht="24.95" customHeight="1" x14ac:dyDescent="0.15">
      <c r="A31" s="19">
        <f>D4</f>
        <v>2490000</v>
      </c>
      <c r="B31" s="19" t="str">
        <f>G4</f>
        <v xml:space="preserve"> 漢字・カタカナ</v>
      </c>
      <c r="C31" s="19">
        <f>I4</f>
        <v>0</v>
      </c>
      <c r="D31" s="53"/>
      <c r="E31" s="58" t="e">
        <f>VLOOKUP(D31,'（参照用）授業情報'!$A$2:$F$78,4,FALSE)</f>
        <v>#N/A</v>
      </c>
      <c r="F31" s="108" t="e">
        <f>VLOOKUP(D31,'（参照用）授業情報'!$A$2:$F$78,5,FALSE)</f>
        <v>#N/A</v>
      </c>
      <c r="G31" s="108"/>
      <c r="H31" s="91" t="e">
        <f>VLOOKUP(D31,'（参照用）授業情報'!$A$2:$F$78,2,FALSE)</f>
        <v>#N/A</v>
      </c>
      <c r="I31" s="91"/>
      <c r="J31" s="61" t="e">
        <f>VLOOKUP(D31,'（参照用）授業情報'!$A$2:$F$78,3,FALSE)</f>
        <v>#N/A</v>
      </c>
      <c r="K31" s="17" t="e">
        <f>VLOOKUP(D31,'（参照用）授業情報'!$A$2:$F$78,6,FALSE)</f>
        <v>#N/A</v>
      </c>
      <c r="L31" s="33"/>
    </row>
    <row r="32" spans="1:12" ht="24.95" customHeight="1" x14ac:dyDescent="0.15">
      <c r="A32" s="19">
        <f>D4</f>
        <v>2490000</v>
      </c>
      <c r="B32" s="19" t="str">
        <f>G4</f>
        <v xml:space="preserve"> 漢字・カタカナ</v>
      </c>
      <c r="C32" s="19">
        <f>I4</f>
        <v>0</v>
      </c>
      <c r="D32" s="52"/>
      <c r="E32" s="59" t="e">
        <f>VLOOKUP(D32,'（参照用）授業情報'!$A$2:$F$78,4,FALSE)</f>
        <v>#N/A</v>
      </c>
      <c r="F32" s="96" t="e">
        <f>VLOOKUP(D32,'（参照用）授業情報'!$A$2:$F$78,5,FALSE)</f>
        <v>#N/A</v>
      </c>
      <c r="G32" s="96"/>
      <c r="H32" s="92" t="e">
        <f>VLOOKUP(D32,'（参照用）授業情報'!$A$2:$F$78,2,FALSE)</f>
        <v>#N/A</v>
      </c>
      <c r="I32" s="92"/>
      <c r="J32" s="60" t="e">
        <f>VLOOKUP(D32,'（参照用）授業情報'!$A$2:$F$78,3,FALSE)</f>
        <v>#N/A</v>
      </c>
      <c r="K32" s="16" t="e">
        <f>VLOOKUP(D32,'（参照用）授業情報'!$A$2:$F$78,6,FALSE)</f>
        <v>#N/A</v>
      </c>
      <c r="L32" s="32"/>
    </row>
    <row r="33" spans="1:12" ht="24.95" customHeight="1" x14ac:dyDescent="0.15">
      <c r="A33" s="19">
        <f>D4</f>
        <v>2490000</v>
      </c>
      <c r="B33" s="19" t="str">
        <f>G4</f>
        <v xml:space="preserve"> 漢字・カタカナ</v>
      </c>
      <c r="C33" s="19">
        <f>I4</f>
        <v>0</v>
      </c>
      <c r="D33" s="53"/>
      <c r="E33" s="58" t="e">
        <f>VLOOKUP(D33,'（参照用）授業情報'!$A$2:$F$78,4,FALSE)</f>
        <v>#N/A</v>
      </c>
      <c r="F33" s="108" t="e">
        <f>VLOOKUP(D33,'（参照用）授業情報'!$A$2:$F$78,5,FALSE)</f>
        <v>#N/A</v>
      </c>
      <c r="G33" s="108"/>
      <c r="H33" s="91" t="e">
        <f>VLOOKUP(D33,'（参照用）授業情報'!$A$2:$F$78,2,FALSE)</f>
        <v>#N/A</v>
      </c>
      <c r="I33" s="91"/>
      <c r="J33" s="61" t="e">
        <f>VLOOKUP(D33,'（参照用）授業情報'!$A$2:$F$78,3,FALSE)</f>
        <v>#N/A</v>
      </c>
      <c r="K33" s="17" t="e">
        <f>VLOOKUP(D33,'（参照用）授業情報'!$A$2:$F$78,6,FALSE)</f>
        <v>#N/A</v>
      </c>
      <c r="L33" s="33"/>
    </row>
    <row r="34" spans="1:12" ht="24.95" customHeight="1" x14ac:dyDescent="0.15">
      <c r="A34" s="19">
        <f>D4</f>
        <v>2490000</v>
      </c>
      <c r="B34" s="19" t="str">
        <f>G4</f>
        <v xml:space="preserve"> 漢字・カタカナ</v>
      </c>
      <c r="C34" s="19">
        <f>I4</f>
        <v>0</v>
      </c>
      <c r="D34" s="52"/>
      <c r="E34" s="59" t="e">
        <f>VLOOKUP(D34,'（参照用）授業情報'!$A$2:$F$78,4,FALSE)</f>
        <v>#N/A</v>
      </c>
      <c r="F34" s="96" t="e">
        <f>VLOOKUP(D34,'（参照用）授業情報'!$A$2:$F$78,5,FALSE)</f>
        <v>#N/A</v>
      </c>
      <c r="G34" s="96"/>
      <c r="H34" s="92" t="e">
        <f>VLOOKUP(D34,'（参照用）授業情報'!$A$2:$F$78,2,FALSE)</f>
        <v>#N/A</v>
      </c>
      <c r="I34" s="92"/>
      <c r="J34" s="60" t="e">
        <f>VLOOKUP(D34,'（参照用）授業情報'!$A$2:$F$78,3,FALSE)</f>
        <v>#N/A</v>
      </c>
      <c r="K34" s="16" t="e">
        <f>VLOOKUP(D34,'（参照用）授業情報'!$A$2:$F$78,6,FALSE)</f>
        <v>#N/A</v>
      </c>
      <c r="L34" s="32"/>
    </row>
    <row r="35" spans="1:12" ht="24.95" customHeight="1" x14ac:dyDescent="0.15">
      <c r="A35" s="19">
        <f>D4</f>
        <v>2490000</v>
      </c>
      <c r="B35" s="19" t="str">
        <f>G4</f>
        <v xml:space="preserve"> 漢字・カタカナ</v>
      </c>
      <c r="C35" s="19">
        <f>I4</f>
        <v>0</v>
      </c>
      <c r="D35" s="53"/>
      <c r="E35" s="58" t="e">
        <f>VLOOKUP(D35,'（参照用）授業情報'!$A$2:$F$78,4,FALSE)</f>
        <v>#N/A</v>
      </c>
      <c r="F35" s="108" t="e">
        <f>VLOOKUP(D35,'（参照用）授業情報'!$A$2:$F$78,5,FALSE)</f>
        <v>#N/A</v>
      </c>
      <c r="G35" s="108"/>
      <c r="H35" s="91" t="e">
        <f>VLOOKUP(D35,'（参照用）授業情報'!$A$2:$F$78,2,FALSE)</f>
        <v>#N/A</v>
      </c>
      <c r="I35" s="91"/>
      <c r="J35" s="61" t="e">
        <f>VLOOKUP(D35,'（参照用）授業情報'!$A$2:$F$78,3,FALSE)</f>
        <v>#N/A</v>
      </c>
      <c r="K35" s="17" t="e">
        <f>VLOOKUP(D35,'（参照用）授業情報'!$A$2:$F$78,6,FALSE)</f>
        <v>#N/A</v>
      </c>
      <c r="L35" s="33"/>
    </row>
    <row r="36" spans="1:12" ht="24.95" customHeight="1" x14ac:dyDescent="0.15">
      <c r="A36" s="19">
        <f>D4</f>
        <v>2490000</v>
      </c>
      <c r="B36" s="19" t="str">
        <f>G4</f>
        <v xml:space="preserve"> 漢字・カタカナ</v>
      </c>
      <c r="C36" s="19">
        <f>I4</f>
        <v>0</v>
      </c>
      <c r="D36" s="52"/>
      <c r="E36" s="59" t="e">
        <f>VLOOKUP(D36,'（参照用）授業情報'!$A$2:$F$78,4,FALSE)</f>
        <v>#N/A</v>
      </c>
      <c r="F36" s="96" t="e">
        <f>VLOOKUP(D36,'（参照用）授業情報'!$A$2:$F$78,5,FALSE)</f>
        <v>#N/A</v>
      </c>
      <c r="G36" s="96"/>
      <c r="H36" s="92" t="e">
        <f>VLOOKUP(D36,'（参照用）授業情報'!$A$2:$F$78,2,FALSE)</f>
        <v>#N/A</v>
      </c>
      <c r="I36" s="92"/>
      <c r="J36" s="60" t="e">
        <f>VLOOKUP(D36,'（参照用）授業情報'!$A$2:$F$78,3,FALSE)</f>
        <v>#N/A</v>
      </c>
      <c r="K36" s="16" t="e">
        <f>VLOOKUP(D36,'（参照用）授業情報'!$A$2:$F$78,6,FALSE)</f>
        <v>#N/A</v>
      </c>
      <c r="L36" s="32"/>
    </row>
    <row r="37" spans="1:12" ht="24.95" customHeight="1" x14ac:dyDescent="0.15">
      <c r="A37" s="19">
        <f>D4</f>
        <v>2490000</v>
      </c>
      <c r="B37" s="19" t="str">
        <f>G4</f>
        <v xml:space="preserve"> 漢字・カタカナ</v>
      </c>
      <c r="C37" s="19">
        <f>I4</f>
        <v>0</v>
      </c>
      <c r="D37" s="53"/>
      <c r="E37" s="58" t="e">
        <f>VLOOKUP(D37,'（参照用）授業情報'!$A$2:$F$78,4,FALSE)</f>
        <v>#N/A</v>
      </c>
      <c r="F37" s="108" t="e">
        <f>VLOOKUP(D37,'（参照用）授業情報'!$A$2:$F$78,5,FALSE)</f>
        <v>#N/A</v>
      </c>
      <c r="G37" s="108"/>
      <c r="H37" s="91" t="e">
        <f>VLOOKUP(D37,'（参照用）授業情報'!$A$2:$F$78,2,FALSE)</f>
        <v>#N/A</v>
      </c>
      <c r="I37" s="91"/>
      <c r="J37" s="61" t="e">
        <f>VLOOKUP(D37,'（参照用）授業情報'!$A$2:$F$78,3,FALSE)</f>
        <v>#N/A</v>
      </c>
      <c r="K37" s="17" t="e">
        <f>VLOOKUP(D37,'（参照用）授業情報'!$A$2:$F$78,6,FALSE)</f>
        <v>#N/A</v>
      </c>
      <c r="L37" s="33"/>
    </row>
    <row r="38" spans="1:12" ht="24.95" customHeight="1" x14ac:dyDescent="0.15">
      <c r="A38" s="19">
        <f>D4</f>
        <v>2490000</v>
      </c>
      <c r="B38" s="19" t="str">
        <f>G4</f>
        <v xml:space="preserve"> 漢字・カタカナ</v>
      </c>
      <c r="C38" s="19">
        <f>I4</f>
        <v>0</v>
      </c>
      <c r="D38" s="52"/>
      <c r="E38" s="59" t="e">
        <f>VLOOKUP(D38,'（参照用）授業情報'!$A$2:$F$78,4,FALSE)</f>
        <v>#N/A</v>
      </c>
      <c r="F38" s="96" t="e">
        <f>VLOOKUP(D38,'（参照用）授業情報'!$A$2:$F$78,5,FALSE)</f>
        <v>#N/A</v>
      </c>
      <c r="G38" s="96"/>
      <c r="H38" s="92" t="e">
        <f>VLOOKUP(D38,'（参照用）授業情報'!$A$2:$F$78,2,FALSE)</f>
        <v>#N/A</v>
      </c>
      <c r="I38" s="92"/>
      <c r="J38" s="60" t="e">
        <f>VLOOKUP(D38,'（参照用）授業情報'!$A$2:$F$78,3,FALSE)</f>
        <v>#N/A</v>
      </c>
      <c r="K38" s="16" t="e">
        <f>VLOOKUP(D38,'（参照用）授業情報'!$A$2:$F$78,6,FALSE)</f>
        <v>#N/A</v>
      </c>
      <c r="L38" s="32"/>
    </row>
    <row r="39" spans="1:12" ht="27.75" customHeight="1" thickBot="1" x14ac:dyDescent="0.2">
      <c r="A39" s="19">
        <f>D4</f>
        <v>2490000</v>
      </c>
      <c r="B39" s="19" t="str">
        <f>G4</f>
        <v xml:space="preserve"> 漢字・カタカナ</v>
      </c>
      <c r="C39" s="19">
        <f>I4</f>
        <v>0</v>
      </c>
      <c r="D39" s="54"/>
      <c r="E39" s="62" t="e">
        <f>VLOOKUP(D39,'（参照用）授業情報'!$A$2:$F$78,4,FALSE)</f>
        <v>#N/A</v>
      </c>
      <c r="F39" s="110" t="e">
        <f>VLOOKUP(D39,'（参照用）授業情報'!$A$2:$F$78,5,FALSE)</f>
        <v>#N/A</v>
      </c>
      <c r="G39" s="110"/>
      <c r="H39" s="105" t="e">
        <f>VLOOKUP(D39,'（参照用）授業情報'!$A$2:$F$78,2,FALSE)</f>
        <v>#N/A</v>
      </c>
      <c r="I39" s="105"/>
      <c r="J39" s="63" t="e">
        <f>VLOOKUP(D39,'（参照用）授業情報'!$A$2:$F$78,3,FALSE)</f>
        <v>#N/A</v>
      </c>
      <c r="K39" s="18" t="e">
        <f>VLOOKUP(D39,'（参照用）授業情報'!$A$2:$F$78,6,FALSE)</f>
        <v>#N/A</v>
      </c>
      <c r="L39" s="34"/>
    </row>
    <row r="40" spans="1:12" ht="24.95" customHeight="1" x14ac:dyDescent="0.15">
      <c r="E40" s="3"/>
      <c r="F40" s="3"/>
      <c r="G40" s="3"/>
      <c r="J40" s="3"/>
      <c r="K40" s="4"/>
    </row>
    <row r="41" spans="1:12" s="12" customFormat="1" ht="18" customHeight="1" x14ac:dyDescent="0.15">
      <c r="D41" s="109" t="s">
        <v>21</v>
      </c>
      <c r="E41" s="109"/>
      <c r="F41" s="109"/>
      <c r="G41" s="109"/>
      <c r="H41" s="109"/>
      <c r="I41" s="109"/>
      <c r="J41" s="109"/>
      <c r="K41" s="109"/>
      <c r="L41" s="109"/>
    </row>
    <row r="42" spans="1:12" ht="23.25" customHeight="1" x14ac:dyDescent="0.2">
      <c r="D42" s="8"/>
      <c r="E42" s="107"/>
      <c r="F42" s="107"/>
      <c r="G42" s="9"/>
      <c r="H42" s="10"/>
      <c r="I42" s="11"/>
      <c r="J42" s="11"/>
      <c r="K42" s="12"/>
      <c r="L42" s="12"/>
    </row>
    <row r="43" spans="1:12" ht="24.75" customHeight="1" x14ac:dyDescent="0.15">
      <c r="E43" s="106"/>
      <c r="F43" s="106"/>
      <c r="G43" s="5"/>
      <c r="H43" s="6"/>
    </row>
    <row r="44" spans="1:12" ht="24.75" customHeight="1" x14ac:dyDescent="0.15"/>
    <row r="45" spans="1:12" ht="24.75" customHeight="1" x14ac:dyDescent="0.15">
      <c r="H45" s="7"/>
    </row>
    <row r="46" spans="1:12" ht="24.75" customHeight="1" x14ac:dyDescent="0.15"/>
    <row r="47" spans="1:12" ht="24.75" customHeight="1" x14ac:dyDescent="0.15"/>
    <row r="48" spans="1:12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</sheetData>
  <mergeCells count="85">
    <mergeCell ref="D2:L2"/>
    <mergeCell ref="D1:L1"/>
    <mergeCell ref="H9:I9"/>
    <mergeCell ref="F35:G35"/>
    <mergeCell ref="F38:G38"/>
    <mergeCell ref="F37:G37"/>
    <mergeCell ref="F36:G36"/>
    <mergeCell ref="F14:G14"/>
    <mergeCell ref="F15:G15"/>
    <mergeCell ref="F17:G17"/>
    <mergeCell ref="F18:G18"/>
    <mergeCell ref="F19:G19"/>
    <mergeCell ref="F16:G16"/>
    <mergeCell ref="F13:G13"/>
    <mergeCell ref="H16:I16"/>
    <mergeCell ref="H17:I17"/>
    <mergeCell ref="H18:I18"/>
    <mergeCell ref="H19:I19"/>
    <mergeCell ref="F24:G24"/>
    <mergeCell ref="F23:G23"/>
    <mergeCell ref="F26:G26"/>
    <mergeCell ref="F34:G34"/>
    <mergeCell ref="F21:G21"/>
    <mergeCell ref="F22:G22"/>
    <mergeCell ref="F32:G32"/>
    <mergeCell ref="F31:G31"/>
    <mergeCell ref="F30:G30"/>
    <mergeCell ref="F29:G29"/>
    <mergeCell ref="F28:G28"/>
    <mergeCell ref="F25:G25"/>
    <mergeCell ref="E43:F43"/>
    <mergeCell ref="E42:F42"/>
    <mergeCell ref="F27:G27"/>
    <mergeCell ref="F33:G33"/>
    <mergeCell ref="F20:G20"/>
    <mergeCell ref="D41:L41"/>
    <mergeCell ref="F39:G39"/>
    <mergeCell ref="H25:I25"/>
    <mergeCell ref="H26:I26"/>
    <mergeCell ref="H27:I27"/>
    <mergeCell ref="H28:I28"/>
    <mergeCell ref="H29:I29"/>
    <mergeCell ref="H30:I30"/>
    <mergeCell ref="H20:I20"/>
    <mergeCell ref="H21:I21"/>
    <mergeCell ref="H22:I22"/>
    <mergeCell ref="H35:I35"/>
    <mergeCell ref="H38:I38"/>
    <mergeCell ref="H39:I39"/>
    <mergeCell ref="H31:I31"/>
    <mergeCell ref="H32:I32"/>
    <mergeCell ref="H33:I33"/>
    <mergeCell ref="H34:I34"/>
    <mergeCell ref="H36:I36"/>
    <mergeCell ref="H37:I37"/>
    <mergeCell ref="H23:I23"/>
    <mergeCell ref="H24:I24"/>
    <mergeCell ref="D4:F4"/>
    <mergeCell ref="F12:G12"/>
    <mergeCell ref="H12:I12"/>
    <mergeCell ref="G4:H4"/>
    <mergeCell ref="I4:J4"/>
    <mergeCell ref="H11:I11"/>
    <mergeCell ref="F11:G11"/>
    <mergeCell ref="J6:J7"/>
    <mergeCell ref="H13:I13"/>
    <mergeCell ref="H14:I14"/>
    <mergeCell ref="H15:I15"/>
    <mergeCell ref="D6:D7"/>
    <mergeCell ref="F8:G8"/>
    <mergeCell ref="H8:I8"/>
    <mergeCell ref="M3:N3"/>
    <mergeCell ref="M4:N4"/>
    <mergeCell ref="F10:G10"/>
    <mergeCell ref="H10:I10"/>
    <mergeCell ref="D3:F3"/>
    <mergeCell ref="G3:H3"/>
    <mergeCell ref="I3:J3"/>
    <mergeCell ref="K4:L4"/>
    <mergeCell ref="L6:L7"/>
    <mergeCell ref="K6:K7"/>
    <mergeCell ref="E6:G7"/>
    <mergeCell ref="K3:L3"/>
    <mergeCell ref="H6:I7"/>
    <mergeCell ref="F9:G9"/>
  </mergeCells>
  <phoneticPr fontId="7"/>
  <dataValidations count="2">
    <dataValidation type="list" allowBlank="1" showInputMessage="1" showErrorMessage="1" sqref="I4:J4" xr:uid="{5CF02061-F730-40E6-8B4B-56A446AC8B03}">
      <formula1>"日研生,交換留学生Exchange Student,EDI,研究生Research Student"</formula1>
    </dataValidation>
    <dataValidation type="list" allowBlank="1" showInputMessage="1" showErrorMessage="1" sqref="L9:L39" xr:uid="{F257F2F7-D38D-4BB5-A6AF-23B82F366D72}">
      <formula1>"0,1"</formula1>
    </dataValidation>
  </dataValidations>
  <pageMargins left="0.6692913385826772" right="0.19685039370078741" top="0.19685039370078741" bottom="0.11811023622047245" header="0.19685039370078741" footer="0.1968503937007874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1453-E17A-459E-B048-44B91B1119FD}">
  <dimension ref="A1:B16"/>
  <sheetViews>
    <sheetView workbookViewId="0">
      <selection activeCell="A2" sqref="A2"/>
    </sheetView>
  </sheetViews>
  <sheetFormatPr defaultRowHeight="13.5" x14ac:dyDescent="0.15"/>
  <sheetData>
    <row r="1" spans="1:2" ht="19.5" customHeight="1" x14ac:dyDescent="0.15">
      <c r="A1" s="30" t="s">
        <v>22</v>
      </c>
    </row>
    <row r="2" spans="1:2" s="25" customFormat="1" ht="21.6" customHeight="1" x14ac:dyDescent="0.15">
      <c r="A2" s="25" t="s">
        <v>23</v>
      </c>
    </row>
    <row r="3" spans="1:2" ht="15.75" x14ac:dyDescent="0.15">
      <c r="A3" s="27" t="s">
        <v>24</v>
      </c>
      <c r="B3" s="25"/>
    </row>
    <row r="4" spans="1:2" ht="15.75" x14ac:dyDescent="0.15">
      <c r="A4" s="27"/>
      <c r="B4" s="25" t="s">
        <v>25</v>
      </c>
    </row>
    <row r="5" spans="1:2" ht="15" x14ac:dyDescent="0.15">
      <c r="A5" s="28" t="s">
        <v>26</v>
      </c>
      <c r="B5" s="25"/>
    </row>
    <row r="6" spans="1:2" ht="15" x14ac:dyDescent="0.15">
      <c r="A6" s="28"/>
      <c r="B6" s="25" t="s">
        <v>27</v>
      </c>
    </row>
    <row r="7" spans="1:2" ht="15.75" x14ac:dyDescent="0.15">
      <c r="A7" s="27" t="s">
        <v>28</v>
      </c>
      <c r="B7" s="25"/>
    </row>
    <row r="8" spans="1:2" ht="15.75" x14ac:dyDescent="0.15">
      <c r="A8" s="27"/>
      <c r="B8" s="25" t="s">
        <v>29</v>
      </c>
    </row>
    <row r="9" spans="1:2" ht="15.75" x14ac:dyDescent="0.15">
      <c r="A9" s="27" t="s">
        <v>30</v>
      </c>
      <c r="B9" s="25"/>
    </row>
    <row r="10" spans="1:2" ht="15.75" x14ac:dyDescent="0.15">
      <c r="A10" s="27"/>
      <c r="B10" s="25" t="s">
        <v>31</v>
      </c>
    </row>
    <row r="11" spans="1:2" ht="15.75" x14ac:dyDescent="0.15">
      <c r="A11" s="27" t="s">
        <v>32</v>
      </c>
      <c r="B11" s="25"/>
    </row>
    <row r="12" spans="1:2" ht="15.75" x14ac:dyDescent="0.15">
      <c r="A12" s="27"/>
      <c r="B12" s="25" t="s">
        <v>33</v>
      </c>
    </row>
    <row r="13" spans="1:2" ht="15.75" x14ac:dyDescent="0.15">
      <c r="A13" s="27" t="s">
        <v>34</v>
      </c>
      <c r="B13" s="26" t="s">
        <v>35</v>
      </c>
    </row>
    <row r="14" spans="1:2" ht="15.75" x14ac:dyDescent="0.15">
      <c r="A14" s="27"/>
      <c r="B14" s="26" t="s">
        <v>36</v>
      </c>
    </row>
    <row r="15" spans="1:2" ht="15.75" x14ac:dyDescent="0.15">
      <c r="A15" s="27" t="s">
        <v>37</v>
      </c>
      <c r="B15" s="26" t="s">
        <v>38</v>
      </c>
    </row>
    <row r="16" spans="1:2" ht="15.75" x14ac:dyDescent="0.15">
      <c r="B16" s="26" t="s">
        <v>39</v>
      </c>
    </row>
  </sheetData>
  <phoneticPr fontId="7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8EA5-EBE9-4D80-A0AF-346134B36351}">
  <dimension ref="A1:H51"/>
  <sheetViews>
    <sheetView zoomScale="120" zoomScaleNormal="120" workbookViewId="0">
      <selection activeCell="F11" sqref="F11"/>
    </sheetView>
  </sheetViews>
  <sheetFormatPr defaultColWidth="9" defaultRowHeight="13.5" x14ac:dyDescent="0.15"/>
  <cols>
    <col min="1" max="1" width="9" style="14"/>
    <col min="2" max="2" width="17.5" style="14" bestFit="1" customWidth="1"/>
    <col min="3" max="3" width="14" style="14" customWidth="1"/>
    <col min="4" max="4" width="10.5" style="14" customWidth="1"/>
    <col min="5" max="5" width="9" style="14"/>
    <col min="6" max="6" width="14.875" style="14" customWidth="1"/>
    <col min="7" max="16384" width="9" style="14"/>
  </cols>
  <sheetData>
    <row r="1" spans="1:7" x14ac:dyDescent="0.15">
      <c r="A1" s="41" t="s">
        <v>40</v>
      </c>
      <c r="B1" s="41"/>
    </row>
    <row r="2" spans="1:7" x14ac:dyDescent="0.15">
      <c r="A2" s="24" t="s">
        <v>41</v>
      </c>
      <c r="B2" s="67" t="s">
        <v>42</v>
      </c>
      <c r="C2" s="20" t="s">
        <v>43</v>
      </c>
      <c r="D2" s="68" t="s">
        <v>44</v>
      </c>
      <c r="E2" s="68" t="s">
        <v>45</v>
      </c>
      <c r="F2" s="68" t="s">
        <v>46</v>
      </c>
      <c r="G2" s="20"/>
    </row>
    <row r="3" spans="1:7" x14ac:dyDescent="0.15">
      <c r="A3" s="24" t="s">
        <v>47</v>
      </c>
      <c r="B3" s="67" t="s">
        <v>48</v>
      </c>
      <c r="C3" s="29" t="s">
        <v>49</v>
      </c>
      <c r="D3" s="68" t="s">
        <v>50</v>
      </c>
      <c r="E3" s="68" t="s">
        <v>45</v>
      </c>
      <c r="F3" s="68" t="s">
        <v>46</v>
      </c>
      <c r="G3" s="20"/>
    </row>
    <row r="4" spans="1:7" x14ac:dyDescent="0.15">
      <c r="A4" s="24" t="s">
        <v>51</v>
      </c>
      <c r="B4" s="67" t="s">
        <v>52</v>
      </c>
      <c r="C4" s="68" t="s">
        <v>53</v>
      </c>
      <c r="D4" s="68" t="s">
        <v>54</v>
      </c>
      <c r="E4" s="68" t="s">
        <v>55</v>
      </c>
      <c r="F4" s="68" t="s">
        <v>46</v>
      </c>
      <c r="G4" s="66"/>
    </row>
    <row r="5" spans="1:7" x14ac:dyDescent="0.15">
      <c r="A5" s="24" t="s">
        <v>56</v>
      </c>
      <c r="B5" s="67" t="s">
        <v>57</v>
      </c>
      <c r="C5" s="20" t="s">
        <v>43</v>
      </c>
      <c r="D5" s="68" t="s">
        <v>58</v>
      </c>
      <c r="E5" s="68" t="s">
        <v>55</v>
      </c>
      <c r="F5" s="68" t="s">
        <v>46</v>
      </c>
      <c r="G5" s="20"/>
    </row>
    <row r="6" spans="1:7" x14ac:dyDescent="0.15">
      <c r="A6" s="24" t="s">
        <v>59</v>
      </c>
      <c r="B6" s="67" t="s">
        <v>60</v>
      </c>
      <c r="C6" s="68" t="s">
        <v>61</v>
      </c>
      <c r="D6" s="68" t="s">
        <v>15</v>
      </c>
      <c r="E6" s="68" t="s">
        <v>45</v>
      </c>
      <c r="F6" s="68" t="s">
        <v>46</v>
      </c>
      <c r="G6" s="20"/>
    </row>
    <row r="7" spans="1:7" x14ac:dyDescent="0.15">
      <c r="A7" s="24"/>
      <c r="B7" s="67"/>
      <c r="C7" s="68"/>
      <c r="D7" s="68"/>
      <c r="E7" s="69"/>
      <c r="F7" s="68"/>
      <c r="G7" s="20"/>
    </row>
    <row r="8" spans="1:7" x14ac:dyDescent="0.15">
      <c r="A8" s="24" t="s">
        <v>62</v>
      </c>
      <c r="B8" s="67" t="s">
        <v>63</v>
      </c>
      <c r="C8" s="68" t="s">
        <v>64</v>
      </c>
      <c r="D8" s="68" t="s">
        <v>54</v>
      </c>
      <c r="E8" s="68" t="s">
        <v>45</v>
      </c>
      <c r="F8" s="68" t="s">
        <v>46</v>
      </c>
      <c r="G8" s="20"/>
    </row>
    <row r="9" spans="1:7" x14ac:dyDescent="0.15">
      <c r="A9" s="24" t="s">
        <v>65</v>
      </c>
      <c r="B9" s="67" t="s">
        <v>66</v>
      </c>
      <c r="C9" s="68" t="s">
        <v>67</v>
      </c>
      <c r="D9" s="68" t="s">
        <v>50</v>
      </c>
      <c r="E9" s="68" t="s">
        <v>55</v>
      </c>
      <c r="F9" s="68" t="s">
        <v>46</v>
      </c>
      <c r="G9" s="20"/>
    </row>
    <row r="10" spans="1:7" x14ac:dyDescent="0.15">
      <c r="A10" s="24" t="s">
        <v>68</v>
      </c>
      <c r="B10" s="67" t="s">
        <v>69</v>
      </c>
      <c r="C10" s="68" t="s">
        <v>70</v>
      </c>
      <c r="D10" s="68" t="s">
        <v>15</v>
      </c>
      <c r="E10" s="68" t="s">
        <v>55</v>
      </c>
      <c r="F10" s="68" t="s">
        <v>46</v>
      </c>
      <c r="G10" s="20"/>
    </row>
    <row r="11" spans="1:7" x14ac:dyDescent="0.15">
      <c r="A11" s="24" t="s">
        <v>71</v>
      </c>
      <c r="B11" s="67" t="s">
        <v>72</v>
      </c>
      <c r="C11" s="68" t="s">
        <v>73</v>
      </c>
      <c r="D11" s="68" t="s">
        <v>50</v>
      </c>
      <c r="E11" s="68" t="s">
        <v>74</v>
      </c>
      <c r="F11" s="68" t="s">
        <v>46</v>
      </c>
      <c r="G11" s="20"/>
    </row>
    <row r="12" spans="1:7" x14ac:dyDescent="0.15">
      <c r="A12" s="24" t="s">
        <v>75</v>
      </c>
      <c r="B12" s="67" t="s">
        <v>76</v>
      </c>
      <c r="C12" s="68" t="s">
        <v>77</v>
      </c>
      <c r="D12" s="68" t="s">
        <v>78</v>
      </c>
      <c r="E12" s="68" t="s">
        <v>79</v>
      </c>
      <c r="F12" s="68" t="s">
        <v>46</v>
      </c>
      <c r="G12" s="20"/>
    </row>
    <row r="13" spans="1:7" x14ac:dyDescent="0.15">
      <c r="A13" s="24"/>
      <c r="B13" s="67"/>
      <c r="C13" s="68"/>
      <c r="D13" s="68"/>
      <c r="E13" s="69"/>
      <c r="F13" s="68"/>
      <c r="G13" s="20"/>
    </row>
    <row r="14" spans="1:7" x14ac:dyDescent="0.15">
      <c r="A14" s="24" t="s">
        <v>80</v>
      </c>
      <c r="B14" s="67" t="s">
        <v>81</v>
      </c>
      <c r="C14" s="68" t="s">
        <v>82</v>
      </c>
      <c r="D14" s="68" t="s">
        <v>15</v>
      </c>
      <c r="E14" s="68" t="s">
        <v>16</v>
      </c>
      <c r="F14" s="68" t="s">
        <v>46</v>
      </c>
      <c r="G14" s="20"/>
    </row>
    <row r="15" spans="1:7" x14ac:dyDescent="0.15">
      <c r="A15" s="24" t="s">
        <v>83</v>
      </c>
      <c r="B15" s="67" t="s">
        <v>84</v>
      </c>
      <c r="C15" s="29" t="s">
        <v>85</v>
      </c>
      <c r="D15" s="20" t="s">
        <v>54</v>
      </c>
      <c r="E15" s="68" t="s">
        <v>55</v>
      </c>
      <c r="F15" s="68" t="s">
        <v>46</v>
      </c>
      <c r="G15" s="20"/>
    </row>
    <row r="16" spans="1:7" x14ac:dyDescent="0.15">
      <c r="A16" s="24"/>
      <c r="B16" s="67"/>
      <c r="C16" s="68"/>
      <c r="D16" s="68"/>
      <c r="E16" s="69"/>
      <c r="F16" s="68"/>
      <c r="G16" s="20"/>
    </row>
    <row r="17" spans="1:7" x14ac:dyDescent="0.15">
      <c r="A17" s="42" t="s">
        <v>86</v>
      </c>
      <c r="B17" s="42"/>
      <c r="C17" s="22"/>
      <c r="D17" s="20"/>
      <c r="E17" s="21"/>
      <c r="F17" s="68"/>
      <c r="G17" s="20"/>
    </row>
    <row r="18" spans="1:7" x14ac:dyDescent="0.15">
      <c r="A18" s="47">
        <v>1</v>
      </c>
      <c r="B18" s="20" t="s">
        <v>87</v>
      </c>
      <c r="C18" s="29" t="s">
        <v>88</v>
      </c>
      <c r="D18" s="20" t="s">
        <v>89</v>
      </c>
      <c r="E18" s="68" t="s">
        <v>55</v>
      </c>
      <c r="F18" s="68" t="s">
        <v>46</v>
      </c>
    </row>
    <row r="19" spans="1:7" x14ac:dyDescent="0.15">
      <c r="A19" s="47">
        <v>2</v>
      </c>
      <c r="B19" s="20" t="s">
        <v>90</v>
      </c>
      <c r="C19" s="29" t="s">
        <v>91</v>
      </c>
      <c r="D19" s="20" t="s">
        <v>50</v>
      </c>
      <c r="E19" s="68" t="s">
        <v>79</v>
      </c>
      <c r="F19" s="68" t="s">
        <v>46</v>
      </c>
    </row>
    <row r="20" spans="1:7" x14ac:dyDescent="0.15">
      <c r="A20" s="47">
        <v>3</v>
      </c>
      <c r="B20" s="20" t="s">
        <v>92</v>
      </c>
      <c r="C20" s="29" t="s">
        <v>93</v>
      </c>
      <c r="D20" s="20" t="s">
        <v>15</v>
      </c>
      <c r="E20" s="68" t="s">
        <v>45</v>
      </c>
      <c r="F20" s="68" t="s">
        <v>46</v>
      </c>
    </row>
    <row r="21" spans="1:7" x14ac:dyDescent="0.15">
      <c r="A21" s="47">
        <v>4</v>
      </c>
      <c r="B21" s="20" t="s">
        <v>94</v>
      </c>
      <c r="C21" s="29" t="s">
        <v>95</v>
      </c>
      <c r="D21" s="20" t="s">
        <v>78</v>
      </c>
      <c r="E21" s="68" t="s">
        <v>45</v>
      </c>
      <c r="F21" s="68" t="s">
        <v>46</v>
      </c>
    </row>
    <row r="22" spans="1:7" x14ac:dyDescent="0.15">
      <c r="A22" s="47">
        <v>5</v>
      </c>
      <c r="B22" s="20" t="s">
        <v>96</v>
      </c>
      <c r="C22" s="29" t="s">
        <v>97</v>
      </c>
      <c r="D22" s="20" t="s">
        <v>15</v>
      </c>
      <c r="E22" s="68" t="s">
        <v>55</v>
      </c>
      <c r="F22" s="68" t="s">
        <v>46</v>
      </c>
    </row>
    <row r="23" spans="1:7" x14ac:dyDescent="0.15">
      <c r="A23" s="47">
        <v>6</v>
      </c>
      <c r="B23" s="20" t="s">
        <v>98</v>
      </c>
      <c r="C23" s="29" t="s">
        <v>99</v>
      </c>
      <c r="D23" s="20" t="s">
        <v>50</v>
      </c>
      <c r="E23" s="68" t="s">
        <v>16</v>
      </c>
      <c r="F23" s="68" t="s">
        <v>46</v>
      </c>
    </row>
    <row r="24" spans="1:7" x14ac:dyDescent="0.15">
      <c r="A24" s="47">
        <v>7</v>
      </c>
      <c r="B24" s="20" t="s">
        <v>100</v>
      </c>
      <c r="C24" s="29" t="s">
        <v>101</v>
      </c>
      <c r="D24" s="20" t="s">
        <v>15</v>
      </c>
      <c r="E24" s="20" t="s">
        <v>79</v>
      </c>
      <c r="F24" s="68" t="s">
        <v>46</v>
      </c>
    </row>
    <row r="25" spans="1:7" x14ac:dyDescent="0.15">
      <c r="A25" s="47">
        <v>8</v>
      </c>
      <c r="B25" s="20" t="s">
        <v>102</v>
      </c>
      <c r="C25" s="29" t="s">
        <v>77</v>
      </c>
      <c r="D25" s="20" t="s">
        <v>78</v>
      </c>
      <c r="E25" s="20" t="s">
        <v>55</v>
      </c>
      <c r="F25" s="68" t="s">
        <v>46</v>
      </c>
    </row>
    <row r="26" spans="1:7" x14ac:dyDescent="0.15">
      <c r="A26" s="47">
        <v>9</v>
      </c>
      <c r="B26" s="20" t="s">
        <v>103</v>
      </c>
      <c r="C26" s="29" t="s">
        <v>85</v>
      </c>
      <c r="D26" s="20" t="s">
        <v>104</v>
      </c>
      <c r="E26" s="68" t="s">
        <v>45</v>
      </c>
      <c r="F26" s="68" t="s">
        <v>46</v>
      </c>
    </row>
    <row r="27" spans="1:7" x14ac:dyDescent="0.15">
      <c r="A27" s="47">
        <v>10</v>
      </c>
      <c r="B27" s="20" t="s">
        <v>105</v>
      </c>
      <c r="C27" s="50" t="s">
        <v>106</v>
      </c>
      <c r="D27" s="20" t="s">
        <v>54</v>
      </c>
      <c r="E27" s="68" t="s">
        <v>74</v>
      </c>
      <c r="F27" s="68" t="s">
        <v>46</v>
      </c>
    </row>
    <row r="28" spans="1:7" x14ac:dyDescent="0.15">
      <c r="A28" s="47">
        <v>11</v>
      </c>
      <c r="B28" s="20" t="s">
        <v>107</v>
      </c>
      <c r="C28" s="50" t="s">
        <v>108</v>
      </c>
      <c r="D28" s="20" t="s">
        <v>104</v>
      </c>
      <c r="E28" s="68" t="s">
        <v>16</v>
      </c>
      <c r="F28" s="68" t="s">
        <v>46</v>
      </c>
    </row>
    <row r="29" spans="1:7" x14ac:dyDescent="0.15">
      <c r="A29" s="47">
        <v>12</v>
      </c>
      <c r="B29" s="20" t="s">
        <v>109</v>
      </c>
      <c r="C29" s="50" t="s">
        <v>110</v>
      </c>
      <c r="D29" s="20" t="s">
        <v>15</v>
      </c>
      <c r="E29" s="20" t="s">
        <v>111</v>
      </c>
      <c r="F29" s="68" t="s">
        <v>46</v>
      </c>
    </row>
    <row r="30" spans="1:7" x14ac:dyDescent="0.15">
      <c r="A30" s="47">
        <v>13</v>
      </c>
      <c r="B30" s="20" t="s">
        <v>112</v>
      </c>
      <c r="C30" s="29" t="s">
        <v>113</v>
      </c>
      <c r="D30" s="20" t="s">
        <v>54</v>
      </c>
      <c r="E30" s="20" t="s">
        <v>79</v>
      </c>
      <c r="F30" s="68" t="s">
        <v>46</v>
      </c>
    </row>
    <row r="31" spans="1:7" x14ac:dyDescent="0.15">
      <c r="A31" s="47">
        <v>14</v>
      </c>
      <c r="B31" s="20" t="s">
        <v>114</v>
      </c>
      <c r="C31" s="50" t="s">
        <v>115</v>
      </c>
      <c r="D31" s="20" t="s">
        <v>116</v>
      </c>
      <c r="E31" s="68" t="s">
        <v>74</v>
      </c>
      <c r="F31" s="68" t="s">
        <v>46</v>
      </c>
    </row>
    <row r="32" spans="1:7" x14ac:dyDescent="0.15">
      <c r="A32" s="47">
        <v>15</v>
      </c>
      <c r="B32" s="20" t="s">
        <v>117</v>
      </c>
      <c r="C32" s="68" t="s">
        <v>43</v>
      </c>
      <c r="D32" s="20" t="s">
        <v>78</v>
      </c>
      <c r="E32" s="68" t="s">
        <v>45</v>
      </c>
      <c r="F32" s="68" t="s">
        <v>46</v>
      </c>
    </row>
    <row r="33" spans="1:8" x14ac:dyDescent="0.15">
      <c r="A33" s="47">
        <v>16</v>
      </c>
      <c r="B33" s="20" t="s">
        <v>118</v>
      </c>
      <c r="C33" s="70" t="s">
        <v>119</v>
      </c>
      <c r="D33" s="20" t="s">
        <v>54</v>
      </c>
      <c r="E33" s="20" t="s">
        <v>152</v>
      </c>
      <c r="F33" s="68" t="s">
        <v>46</v>
      </c>
    </row>
    <row r="34" spans="1:8" x14ac:dyDescent="0.15">
      <c r="A34" s="47">
        <v>17</v>
      </c>
      <c r="B34" s="20" t="s">
        <v>120</v>
      </c>
      <c r="C34" s="20" t="s">
        <v>121</v>
      </c>
      <c r="D34" s="68" t="s">
        <v>78</v>
      </c>
      <c r="E34" s="68" t="s">
        <v>74</v>
      </c>
      <c r="F34" s="68" t="s">
        <v>46</v>
      </c>
    </row>
    <row r="35" spans="1:8" x14ac:dyDescent="0.15">
      <c r="A35" s="23"/>
      <c r="B35" s="20"/>
      <c r="C35" s="29"/>
      <c r="D35" s="20"/>
      <c r="E35" s="20"/>
      <c r="F35" s="24"/>
    </row>
    <row r="36" spans="1:8" x14ac:dyDescent="0.15">
      <c r="A36" s="41" t="s">
        <v>122</v>
      </c>
      <c r="B36" s="51"/>
      <c r="D36" s="24"/>
      <c r="E36" s="24"/>
      <c r="F36" s="24"/>
    </row>
    <row r="37" spans="1:8" ht="22.5" x14ac:dyDescent="0.15">
      <c r="A37" s="41" t="s">
        <v>123</v>
      </c>
      <c r="B37" s="41" t="s">
        <v>124</v>
      </c>
      <c r="C37" s="41" t="s">
        <v>125</v>
      </c>
      <c r="D37" s="44" t="s">
        <v>126</v>
      </c>
      <c r="E37" s="41" t="s">
        <v>127</v>
      </c>
      <c r="F37" s="41" t="s">
        <v>128</v>
      </c>
      <c r="G37" s="51" t="s">
        <v>20</v>
      </c>
      <c r="H37" s="43" t="s">
        <v>20</v>
      </c>
    </row>
    <row r="38" spans="1:8" x14ac:dyDescent="0.15">
      <c r="A38" s="41" t="s">
        <v>130</v>
      </c>
      <c r="B38" s="56" t="s">
        <v>131</v>
      </c>
      <c r="C38" s="20" t="s">
        <v>132</v>
      </c>
      <c r="D38" s="20" t="s">
        <v>133</v>
      </c>
      <c r="E38" s="55" t="s">
        <v>79</v>
      </c>
      <c r="F38" s="20" t="s">
        <v>134</v>
      </c>
      <c r="G38" s="51"/>
    </row>
    <row r="39" spans="1:8" x14ac:dyDescent="0.15">
      <c r="A39" s="41" t="s">
        <v>135</v>
      </c>
      <c r="B39" s="56" t="s">
        <v>136</v>
      </c>
      <c r="C39" s="56" t="s">
        <v>141</v>
      </c>
      <c r="D39" s="20" t="s">
        <v>137</v>
      </c>
      <c r="E39" s="20" t="s">
        <v>111</v>
      </c>
      <c r="F39" s="20" t="s">
        <v>134</v>
      </c>
      <c r="G39" s="51"/>
    </row>
    <row r="40" spans="1:8" x14ac:dyDescent="0.15">
      <c r="A40" s="41" t="s">
        <v>138</v>
      </c>
      <c r="B40" s="56" t="s">
        <v>139</v>
      </c>
      <c r="C40" s="56" t="s">
        <v>140</v>
      </c>
      <c r="D40" s="20" t="s">
        <v>133</v>
      </c>
      <c r="E40" s="56" t="s">
        <v>45</v>
      </c>
      <c r="F40" s="20" t="s">
        <v>134</v>
      </c>
    </row>
    <row r="41" spans="1:8" x14ac:dyDescent="0.15">
      <c r="A41" s="41" t="s">
        <v>142</v>
      </c>
      <c r="B41" s="56" t="s">
        <v>144</v>
      </c>
      <c r="C41" s="56" t="s">
        <v>129</v>
      </c>
      <c r="D41" s="56" t="s">
        <v>133</v>
      </c>
      <c r="E41" s="56" t="s">
        <v>45</v>
      </c>
      <c r="F41" s="56" t="s">
        <v>134</v>
      </c>
    </row>
    <row r="42" spans="1:8" x14ac:dyDescent="0.15">
      <c r="A42" s="41" t="s">
        <v>143</v>
      </c>
      <c r="B42" s="56" t="s">
        <v>145</v>
      </c>
      <c r="C42" s="56" t="s">
        <v>146</v>
      </c>
      <c r="D42" s="56" t="s">
        <v>133</v>
      </c>
      <c r="E42" s="56" t="s">
        <v>16</v>
      </c>
      <c r="F42" s="56" t="s">
        <v>134</v>
      </c>
    </row>
    <row r="43" spans="1:8" x14ac:dyDescent="0.15">
      <c r="A43" s="56" t="s">
        <v>150</v>
      </c>
      <c r="B43" s="56" t="s">
        <v>147</v>
      </c>
      <c r="C43" s="56" t="s">
        <v>149</v>
      </c>
      <c r="D43" s="51"/>
      <c r="E43" s="51"/>
      <c r="F43" s="24"/>
    </row>
    <row r="44" spans="1:8" x14ac:dyDescent="0.15">
      <c r="A44" s="56" t="s">
        <v>150</v>
      </c>
      <c r="B44" s="56" t="s">
        <v>148</v>
      </c>
      <c r="C44" s="57" t="s">
        <v>151</v>
      </c>
      <c r="D44" s="51"/>
      <c r="E44" s="51"/>
      <c r="F44" s="24"/>
    </row>
    <row r="45" spans="1:8" x14ac:dyDescent="0.15">
      <c r="A45" s="20"/>
      <c r="B45" s="20"/>
      <c r="C45" s="51"/>
      <c r="D45" s="20"/>
      <c r="E45" s="21"/>
      <c r="F45" s="20"/>
    </row>
    <row r="46" spans="1:8" x14ac:dyDescent="0.15">
      <c r="A46" s="20"/>
      <c r="B46" s="20"/>
      <c r="C46" s="51"/>
      <c r="D46" s="20"/>
      <c r="E46" s="21"/>
      <c r="F46" s="24"/>
    </row>
    <row r="47" spans="1:8" x14ac:dyDescent="0.15">
      <c r="A47" s="20"/>
      <c r="B47" s="20"/>
      <c r="C47" s="51"/>
      <c r="D47" s="20"/>
      <c r="E47" s="21"/>
      <c r="F47" s="24"/>
    </row>
    <row r="48" spans="1:8" x14ac:dyDescent="0.15">
      <c r="A48" s="20"/>
      <c r="B48" s="20"/>
      <c r="C48" s="51"/>
      <c r="D48" s="20"/>
      <c r="E48" s="21"/>
      <c r="F48" s="24"/>
    </row>
    <row r="49" spans="1:6" x14ac:dyDescent="0.15">
      <c r="A49" s="24"/>
      <c r="B49" s="20"/>
      <c r="C49" s="51"/>
      <c r="D49" s="20"/>
      <c r="E49" s="21"/>
      <c r="F49" s="24"/>
    </row>
    <row r="50" spans="1:6" x14ac:dyDescent="0.15">
      <c r="A50" s="24"/>
      <c r="B50" s="51"/>
      <c r="C50" s="51"/>
      <c r="D50" s="51"/>
      <c r="E50" s="24"/>
      <c r="F50" s="24"/>
    </row>
    <row r="51" spans="1:6" x14ac:dyDescent="0.15">
      <c r="A51" s="24"/>
      <c r="B51" s="51"/>
      <c r="C51" s="51"/>
      <c r="D51" s="51"/>
      <c r="E51" s="24"/>
      <c r="F51" s="24"/>
    </row>
  </sheetData>
  <phoneticPr fontId="7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9441461CDA67438D2B7E0A0644F746" ma:contentTypeVersion="16" ma:contentTypeDescription="新しいドキュメントを作成します。" ma:contentTypeScope="" ma:versionID="23e71eec551e7230a68466576f0ce77c">
  <xsd:schema xmlns:xsd="http://www.w3.org/2001/XMLSchema" xmlns:xs="http://www.w3.org/2001/XMLSchema" xmlns:p="http://schemas.microsoft.com/office/2006/metadata/properties" xmlns:ns3="ca18fbc4-c04f-49f1-9bb3-1b94ad7e4dc6" xmlns:ns4="4598dcb9-c98d-4260-87ae-7f41e14a0c80" targetNamespace="http://schemas.microsoft.com/office/2006/metadata/properties" ma:root="true" ma:fieldsID="b6fd01724d7d6314c07ed0f3bbbd7cf0" ns3:_="" ns4:_="">
    <xsd:import namespace="ca18fbc4-c04f-49f1-9bb3-1b94ad7e4dc6"/>
    <xsd:import namespace="4598dcb9-c98d-4260-87ae-7f41e14a0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8fbc4-c04f-49f1-9bb3-1b94ad7e4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8dcb9-c98d-4260-87ae-7f41e14a0c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18fbc4-c04f-49f1-9bb3-1b94ad7e4dc6" xsi:nil="true"/>
  </documentManagement>
</p:properties>
</file>

<file path=customXml/itemProps1.xml><?xml version="1.0" encoding="utf-8"?>
<ds:datastoreItem xmlns:ds="http://schemas.openxmlformats.org/officeDocument/2006/customXml" ds:itemID="{3501D34D-396A-4A4C-B64C-A90C941D24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709317-C4A5-48D3-BF94-DF3D3C0D3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18fbc4-c04f-49f1-9bb3-1b94ad7e4dc6"/>
    <ds:schemaRef ds:uri="4598dcb9-c98d-4260-87ae-7f41e14a0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6FF343-D2C6-4A95-9DD3-701474997721}">
  <ds:schemaRefs>
    <ds:schemaRef ds:uri="http://schemas.microsoft.com/office/2006/metadata/properties"/>
    <ds:schemaRef ds:uri="http://schemas.microsoft.com/office/infopath/2007/PartnerControls"/>
    <ds:schemaRef ds:uri="ca18fbc4-c04f-49f1-9bb3-1b94ad7e4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履修届</vt:lpstr>
      <vt:lpstr>手引きmanual</vt:lpstr>
      <vt:lpstr>（参照用）授業情報</vt:lpstr>
      <vt:lpstr>履修届!Print_Area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鈴木　孝</dc:creator>
  <cp:keywords/>
  <dc:description/>
  <cp:lastModifiedBy>大野 矩子</cp:lastModifiedBy>
  <cp:revision/>
  <dcterms:created xsi:type="dcterms:W3CDTF">2006-09-29T01:54:13Z</dcterms:created>
  <dcterms:modified xsi:type="dcterms:W3CDTF">2025-09-04T03:10:04Z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0x010100D49441461CDA67438D2B7E0A0644F746</vt:lpwstr>
  </property>
</Properties>
</file>